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DULT EDUCATION (AE)\2017 ADULT EDUCATION COMPETITION\FINAL FORMS\"/>
    </mc:Choice>
  </mc:AlternateContent>
  <workbookProtection workbookAlgorithmName="SHA-512" workbookHashValue="NIsQr3XvKGgo+jn4+vad3V7nfCaoRjYLrTWJzFnBf1hulnyqUhrJEwKFkGyqWaxT5OWpJlGx+CVZYi1VPVljLw==" workbookSaltValue="icoVIn7ixc6jwMyuv5Iuxw==" workbookSpinCount="100000" lockStructure="1"/>
  <bookViews>
    <workbookView xWindow="0" yWindow="0" windowWidth="28800" windowHeight="11535"/>
  </bookViews>
  <sheets>
    <sheet name="Form" sheetId="1" r:id="rId1"/>
    <sheet name="ESL Geographic Need" sheetId="3" state="hidden" r:id="rId2"/>
  </sheets>
  <definedNames>
    <definedName name="county">'ESL Geographic Need'!$A$4:$A$49</definedName>
    <definedName name="esl_need">'ESL Geographic Need'!$A$4:$B$49</definedName>
    <definedName name="_xlnm.Print_Area" localSheetId="0">Form!$A$1:$E$34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3" l="1"/>
  <c r="D26" i="1" l="1"/>
  <c r="F21" i="1" l="1"/>
  <c r="F20" i="1"/>
  <c r="F19" i="1"/>
  <c r="F18" i="1"/>
  <c r="F17" i="1"/>
  <c r="F16" i="1"/>
  <c r="D22" i="1" l="1"/>
  <c r="C22" i="1"/>
  <c r="C23" i="1" s="1"/>
  <c r="E26" i="1" l="1"/>
  <c r="E22" i="1"/>
  <c r="E16" i="1"/>
  <c r="E17" i="1"/>
  <c r="E18" i="1"/>
  <c r="E19" i="1"/>
  <c r="E20" i="1"/>
  <c r="E21" i="1"/>
  <c r="F22" i="1" l="1"/>
</calcChain>
</file>

<file path=xl/sharedStrings.xml><?xml version="1.0" encoding="utf-8"?>
<sst xmlns="http://schemas.openxmlformats.org/spreadsheetml/2006/main" count="93" uniqueCount="93">
  <si>
    <t>INSTRUCTIONS</t>
  </si>
  <si>
    <t>- Save a copy of this form.</t>
  </si>
  <si>
    <t>- Print completed form.</t>
  </si>
  <si>
    <t>- Return completed form with application.</t>
  </si>
  <si>
    <t>PROVIDER INFORMATION</t>
  </si>
  <si>
    <t>ESL Level 1</t>
  </si>
  <si>
    <t>ESL Level 2</t>
  </si>
  <si>
    <t>ESL Level 3</t>
  </si>
  <si>
    <t>ESL Level 4</t>
  </si>
  <si>
    <t>ESL Level 5</t>
  </si>
  <si>
    <t>ESL Level 6</t>
  </si>
  <si>
    <t>MSG Rate</t>
  </si>
  <si>
    <t>A</t>
  </si>
  <si>
    <t>B</t>
  </si>
  <si>
    <t>C</t>
  </si>
  <si>
    <t>D</t>
  </si>
  <si>
    <t>Educational Functioning Level (EFL)</t>
  </si>
  <si>
    <t>- Provide information in all green shaded cells</t>
  </si>
  <si>
    <t>County</t>
  </si>
  <si>
    <t>STATE</t>
  </si>
  <si>
    <t>% Share Served</t>
  </si>
  <si>
    <t>Total Estimated Need</t>
  </si>
  <si>
    <t>PERCENTAGE OF GEOGRAPHIC NEED SERVED</t>
  </si>
  <si>
    <t>Geographic Need for ESL</t>
  </si>
  <si>
    <t>Provider Name</t>
  </si>
  <si>
    <t>County Served</t>
  </si>
  <si>
    <t>Contact Person</t>
  </si>
  <si>
    <t>E-mail</t>
  </si>
  <si>
    <t>Title</t>
  </si>
  <si>
    <t>Telephone</t>
  </si>
  <si>
    <t>Fax</t>
  </si>
  <si>
    <t>NRS Participants, 
2017-2018</t>
  </si>
  <si>
    <t>ACS - # of ESL who speak English not well or not at all</t>
  </si>
  <si>
    <r>
      <rPr>
        <b/>
        <sz val="10"/>
        <color theme="1"/>
        <rFont val="Calibri"/>
        <family val="2"/>
        <scheme val="minor"/>
      </rPr>
      <t>Column B</t>
    </r>
    <r>
      <rPr>
        <sz val="10"/>
        <color theme="1"/>
        <rFont val="Calibri"/>
        <family val="2"/>
        <scheme val="minor"/>
      </rPr>
      <t xml:space="preserve"> = Enrollment Projection for NRS Participants in the 2017-18 reporting year; see definition of NRS participant in accountability section.  Projected NRS partipants must be unduplicated by lowest functioning level, even if the studens is served in more than one program in the year. The column must include the NRS participants for all sub-recipients that are providing instructional services.</t>
    </r>
  </si>
  <si>
    <r>
      <rPr>
        <b/>
        <sz val="10"/>
        <color theme="1"/>
        <rFont val="Calibri"/>
        <family val="2"/>
        <scheme val="minor"/>
      </rPr>
      <t>Column C</t>
    </r>
    <r>
      <rPr>
        <sz val="10"/>
        <color theme="1"/>
        <rFont val="Calibri"/>
        <family val="2"/>
        <scheme val="minor"/>
      </rPr>
      <t xml:space="preserve"> = Projected number of participants in Column B with a learning gain. Includes Literacy Completions Points and diploma earners. This number must be greater than zero if there are NRS participants reported for this functioning level in column B or a red error message will appear.</t>
    </r>
  </si>
  <si>
    <r>
      <rPr>
        <b/>
        <sz val="10"/>
        <color theme="1"/>
        <rFont val="Calibri"/>
        <family val="2"/>
        <scheme val="minor"/>
      </rPr>
      <t>Column A</t>
    </r>
    <r>
      <rPr>
        <sz val="10"/>
        <color theme="1"/>
        <rFont val="Calibri"/>
        <family val="2"/>
        <scheme val="minor"/>
      </rPr>
      <t xml:space="preserve"> = Functioning levels for NRS Accountability Metrics; NRS participants are reported in their lowest functioning level</t>
    </r>
  </si>
  <si>
    <t>Calculation of Percentage Share of Total Need Served, ELA</t>
  </si>
  <si>
    <t>Agency ELA MSG Target</t>
  </si>
  <si>
    <t>Participants with Projected Measurable Skills Gains (MSG)</t>
  </si>
  <si>
    <t>MEASURABLE SKILLS GAINS (MSG) PERFORMANCE MEASURE</t>
  </si>
  <si>
    <t>ROW 7/COLUMN B must be entered into the 15-C Maximum Allocation Form to calculate the maximum amount of grant funds that may be requested based upon the enrollment projections. Agencies are not required to request the maximum allowable funds.</t>
  </si>
  <si>
    <t>1-D: Integrated English Literacy and Civics Education (I-ELCE) Enrollment and Performance Form, 2017-2018</t>
  </si>
  <si>
    <r>
      <rPr>
        <b/>
        <sz val="10"/>
        <color theme="1"/>
        <rFont val="Calibri"/>
        <family val="2"/>
        <scheme val="minor"/>
      </rPr>
      <t>Column D</t>
    </r>
    <r>
      <rPr>
        <sz val="10"/>
        <color theme="1"/>
        <rFont val="Calibri"/>
        <family val="2"/>
        <scheme val="minor"/>
      </rPr>
      <t xml:space="preserve"> = COLUMN C/COLUMN B; MSG Rate in Row 7 must be equal to or greater than the state target; a red error message will show if the proposed MSG rate is not greater than or equal to the state target.</t>
    </r>
  </si>
  <si>
    <t>*State Target for ELA Programs: 40%</t>
  </si>
  <si>
    <t>*State target will be re-negotiated during the three-year grant period.</t>
  </si>
  <si>
    <t xml:space="preserve">Broward </t>
  </si>
  <si>
    <t xml:space="preserve">Charlotte </t>
  </si>
  <si>
    <t xml:space="preserve">Citrus </t>
  </si>
  <si>
    <t xml:space="preserve">Clay </t>
  </si>
  <si>
    <t>Collier</t>
  </si>
  <si>
    <t xml:space="preserve">DeSoto </t>
  </si>
  <si>
    <t xml:space="preserve">Duval </t>
  </si>
  <si>
    <t xml:space="preserve">Escambia </t>
  </si>
  <si>
    <t xml:space="preserve">Flagler </t>
  </si>
  <si>
    <t xml:space="preserve">Gadsden </t>
  </si>
  <si>
    <t>Hardee</t>
  </si>
  <si>
    <t xml:space="preserve">Hendry </t>
  </si>
  <si>
    <t xml:space="preserve">Hernando </t>
  </si>
  <si>
    <t>Highlands</t>
  </si>
  <si>
    <t xml:space="preserve">Hillsborough </t>
  </si>
  <si>
    <t xml:space="preserve">Indian River </t>
  </si>
  <si>
    <t xml:space="preserve">Jackson </t>
  </si>
  <si>
    <t xml:space="preserve">Lake </t>
  </si>
  <si>
    <t xml:space="preserve">Lee </t>
  </si>
  <si>
    <t xml:space="preserve">Leon </t>
  </si>
  <si>
    <t xml:space="preserve">Manatee </t>
  </si>
  <si>
    <t xml:space="preserve">Marion </t>
  </si>
  <si>
    <t xml:space="preserve">Martin </t>
  </si>
  <si>
    <t xml:space="preserve">Monroe </t>
  </si>
  <si>
    <t xml:space="preserve">Okaloosa </t>
  </si>
  <si>
    <t xml:space="preserve">Okeechobee </t>
  </si>
  <si>
    <t>Orange</t>
  </si>
  <si>
    <t>Osceola</t>
  </si>
  <si>
    <t xml:space="preserve">Palm Beach </t>
  </si>
  <si>
    <t xml:space="preserve">Pasco </t>
  </si>
  <si>
    <t xml:space="preserve">Pinellas </t>
  </si>
  <si>
    <t xml:space="preserve">Polk </t>
  </si>
  <si>
    <t xml:space="preserve">Putnam </t>
  </si>
  <si>
    <t xml:space="preserve">St. Johns </t>
  </si>
  <si>
    <t xml:space="preserve">St. Lucie </t>
  </si>
  <si>
    <t xml:space="preserve">Santa Rosa </t>
  </si>
  <si>
    <t>Sarasota</t>
  </si>
  <si>
    <t xml:space="preserve">Seminole </t>
  </si>
  <si>
    <t xml:space="preserve">Sumter </t>
  </si>
  <si>
    <t xml:space="preserve">Suwannee </t>
  </si>
  <si>
    <t xml:space="preserve">Volusia </t>
  </si>
  <si>
    <t>Walton</t>
  </si>
  <si>
    <t>Alachua</t>
  </si>
  <si>
    <t>Bay</t>
  </si>
  <si>
    <t>Brevard</t>
  </si>
  <si>
    <t>Miami-Dade</t>
  </si>
  <si>
    <t>Source:  EL Civics 17-18 Allocation Chart 2-27-17</t>
  </si>
  <si>
    <t>Please note the information in Row 8, which auto-calculates based upon your enrollment projections and data on estimated need for adult education services in the geographic area. This calculation must be used to complete the narrative for the Regional Needs 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</si>
</sst>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9" tint="0.59999389629810485"/>
        <bgColor indexed="64"/>
      </patternFill>
    </fill>
  </fills>
  <borders count="9">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style="medium">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8">
    <xf numFmtId="0" fontId="0" fillId="0" borderId="0" xfId="0"/>
    <xf numFmtId="0" fontId="0" fillId="4" borderId="3" xfId="0" applyFill="1" applyBorder="1" applyAlignment="1" applyProtection="1">
      <alignment vertical="center" wrapText="1"/>
      <protection locked="0"/>
    </xf>
    <xf numFmtId="0" fontId="0" fillId="4" borderId="3" xfId="0" applyFill="1" applyBorder="1" applyAlignment="1" applyProtection="1">
      <alignment vertical="center"/>
      <protection locked="0"/>
    </xf>
    <xf numFmtId="0" fontId="0" fillId="0" borderId="0" xfId="0" applyAlignment="1" applyProtection="1">
      <alignment vertical="center"/>
      <protection locked="0"/>
    </xf>
    <xf numFmtId="0" fontId="0" fillId="0" borderId="4" xfId="0" applyBorder="1"/>
    <xf numFmtId="0" fontId="0" fillId="0" borderId="4" xfId="0" applyBorder="1" applyAlignment="1">
      <alignment horizontal="center" vertical="center" wrapText="1"/>
    </xf>
    <xf numFmtId="165" fontId="0" fillId="0" borderId="4" xfId="2" applyNumberFormat="1" applyFont="1" applyBorder="1"/>
    <xf numFmtId="3" fontId="0" fillId="4" borderId="7" xfId="0" applyNumberFormat="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3" fontId="0" fillId="4" borderId="8" xfId="0" applyNumberFormat="1" applyFill="1"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Protection="1">
      <protection locked="0"/>
    </xf>
    <xf numFmtId="0" fontId="8" fillId="0" borderId="0" xfId="0" applyFont="1" applyAlignment="1" applyProtection="1">
      <alignment vertical="center"/>
    </xf>
    <xf numFmtId="0" fontId="0" fillId="0" borderId="0" xfId="0" applyAlignment="1" applyProtection="1">
      <alignment vertical="center"/>
    </xf>
    <xf numFmtId="0" fontId="2" fillId="0" borderId="0" xfId="0" applyFont="1" applyAlignment="1" applyProtection="1">
      <alignment vertical="center"/>
    </xf>
    <xf numFmtId="0" fontId="0" fillId="0" borderId="0" xfId="0" quotePrefix="1" applyAlignment="1" applyProtection="1">
      <alignment vertical="center"/>
    </xf>
    <xf numFmtId="0" fontId="6" fillId="2" borderId="3" xfId="0" applyFont="1" applyFill="1" applyBorder="1" applyAlignment="1" applyProtection="1">
      <alignment vertical="center"/>
    </xf>
    <xf numFmtId="0" fontId="2" fillId="0" borderId="0" xfId="0" applyFont="1" applyAlignment="1" applyProtection="1">
      <alignment horizontal="left" vertical="center"/>
    </xf>
    <xf numFmtId="0" fontId="7" fillId="2" borderId="5" xfId="0" applyFont="1" applyFill="1" applyBorder="1" applyAlignment="1" applyProtection="1">
      <alignment horizontal="center" vertical="center"/>
    </xf>
    <xf numFmtId="0" fontId="0" fillId="0" borderId="6" xfId="0" applyBorder="1" applyAlignment="1" applyProtection="1">
      <alignment horizontal="center" vertical="center" wrapText="1"/>
    </xf>
    <xf numFmtId="0" fontId="7" fillId="2" borderId="0" xfId="0" applyFont="1" applyFill="1" applyAlignment="1" applyProtection="1">
      <alignment horizontal="center" vertical="center"/>
    </xf>
    <xf numFmtId="0" fontId="0" fillId="0" borderId="7" xfId="0" applyBorder="1" applyAlignment="1" applyProtection="1">
      <alignment vertical="center"/>
    </xf>
    <xf numFmtId="0" fontId="0" fillId="0" borderId="3" xfId="0" applyBorder="1" applyAlignment="1" applyProtection="1">
      <alignment vertical="center"/>
    </xf>
    <xf numFmtId="0" fontId="0" fillId="0" borderId="8" xfId="0" applyBorder="1" applyAlignment="1" applyProtection="1">
      <alignment vertical="center"/>
    </xf>
    <xf numFmtId="0" fontId="2" fillId="3" borderId="6" xfId="0" applyFont="1" applyFill="1" applyBorder="1" applyAlignment="1" applyProtection="1">
      <alignment vertical="center"/>
    </xf>
    <xf numFmtId="3" fontId="2" fillId="3" borderId="6" xfId="0" applyNumberFormat="1" applyFont="1" applyFill="1" applyBorder="1" applyAlignment="1" applyProtection="1">
      <alignment vertical="center"/>
    </xf>
    <xf numFmtId="164" fontId="2" fillId="3" borderId="6" xfId="1" applyNumberFormat="1" applyFont="1" applyFill="1" applyBorder="1" applyAlignment="1" applyProtection="1">
      <alignment vertical="center"/>
    </xf>
    <xf numFmtId="0" fontId="8"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3" fillId="0" borderId="0" xfId="0" applyFont="1" applyAlignment="1" applyProtection="1">
      <alignment horizontal="center" vertical="center"/>
    </xf>
    <xf numFmtId="3" fontId="2" fillId="0" borderId="0" xfId="0" applyNumberFormat="1" applyFont="1" applyFill="1" applyBorder="1" applyAlignment="1" applyProtection="1">
      <alignment vertical="center"/>
    </xf>
    <xf numFmtId="164" fontId="2" fillId="0" borderId="0" xfId="1" applyNumberFormat="1" applyFont="1" applyFill="1" applyBorder="1" applyAlignment="1" applyProtection="1">
      <alignment vertical="center"/>
    </xf>
    <xf numFmtId="0" fontId="7" fillId="2" borderId="0" xfId="0" applyFont="1" applyFill="1" applyAlignment="1" applyProtection="1">
      <alignment horizontal="center" vertical="center" wrapText="1"/>
    </xf>
    <xf numFmtId="0" fontId="6" fillId="2" borderId="0" xfId="0" applyFont="1" applyFill="1" applyAlignment="1" applyProtection="1">
      <alignment horizontal="left" vertical="center" wrapText="1"/>
    </xf>
    <xf numFmtId="0" fontId="6" fillId="2" borderId="2" xfId="0" applyFont="1" applyFill="1" applyBorder="1" applyAlignment="1" applyProtection="1">
      <alignment horizontal="left" vertical="center" wrapText="1"/>
    </xf>
    <xf numFmtId="3" fontId="0" fillId="0" borderId="1" xfId="1" applyNumberFormat="1" applyFont="1" applyBorder="1" applyAlignment="1" applyProtection="1">
      <alignment horizontal="center" vertical="center"/>
    </xf>
    <xf numFmtId="9" fontId="0" fillId="0" borderId="1" xfId="1" applyFont="1" applyBorder="1" applyAlignment="1" applyProtection="1">
      <alignment horizontal="center" vertical="center"/>
    </xf>
    <xf numFmtId="0" fontId="0" fillId="0" borderId="0" xfId="0" applyProtection="1"/>
    <xf numFmtId="0" fontId="4" fillId="0" borderId="0" xfId="0" applyFont="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Fill="1" applyAlignment="1" applyProtection="1">
      <alignment horizontal="left" vertical="top" wrapText="1"/>
    </xf>
    <xf numFmtId="0" fontId="4" fillId="0" borderId="0" xfId="0" applyFont="1" applyAlignment="1" applyProtection="1"/>
    <xf numFmtId="0" fontId="0" fillId="0" borderId="0" xfId="0" applyAlignment="1" applyProtection="1">
      <alignment horizontal="center" vertical="center" wrapText="1"/>
    </xf>
    <xf numFmtId="0" fontId="3" fillId="0" borderId="0" xfId="0" applyFont="1" applyAlignment="1" applyProtection="1">
      <alignment vertical="center"/>
    </xf>
    <xf numFmtId="0" fontId="9" fillId="0" borderId="0" xfId="0" applyFont="1" applyAlignment="1" applyProtection="1">
      <alignment vertical="center"/>
    </xf>
    <xf numFmtId="164" fontId="0" fillId="0" borderId="7" xfId="1" applyNumberFormat="1" applyFont="1" applyBorder="1" applyAlignment="1" applyProtection="1">
      <alignment vertical="center"/>
    </xf>
    <xf numFmtId="164" fontId="0" fillId="0" borderId="3" xfId="1" applyNumberFormat="1" applyFont="1" applyBorder="1" applyAlignment="1" applyProtection="1">
      <alignment vertical="center"/>
    </xf>
    <xf numFmtId="164" fontId="0" fillId="0" borderId="8" xfId="1" applyNumberFormat="1" applyFont="1" applyBorder="1" applyAlignment="1" applyProtection="1">
      <alignmen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tabSelected="1" topLeftCell="A4" workbookViewId="0">
      <selection activeCell="B8" sqref="B8:B10"/>
    </sheetView>
  </sheetViews>
  <sheetFormatPr defaultRowHeight="15" x14ac:dyDescent="0.25"/>
  <cols>
    <col min="1" max="1" width="14.42578125" style="11" customWidth="1"/>
    <col min="2" max="2" width="24.7109375" style="11" customWidth="1"/>
    <col min="3" max="3" width="19.7109375" style="11" customWidth="1"/>
    <col min="4" max="4" width="20.7109375" style="11" customWidth="1"/>
    <col min="5" max="5" width="25.7109375" style="11" customWidth="1"/>
    <col min="6" max="6" width="61.7109375" style="11" customWidth="1"/>
    <col min="7" max="8" width="13.42578125" style="11" customWidth="1"/>
    <col min="9" max="16384" width="9.140625" style="11"/>
  </cols>
  <sheetData>
    <row r="1" spans="1:10" s="3" customFormat="1" ht="15.75" x14ac:dyDescent="0.25">
      <c r="A1" s="12" t="s">
        <v>41</v>
      </c>
      <c r="B1" s="13"/>
      <c r="C1" s="13"/>
      <c r="D1" s="13"/>
      <c r="E1" s="13"/>
      <c r="F1" s="13"/>
    </row>
    <row r="2" spans="1:10" s="3" customFormat="1" x14ac:dyDescent="0.25">
      <c r="A2" s="14"/>
      <c r="B2" s="13"/>
      <c r="C2" s="13"/>
      <c r="D2" s="13"/>
      <c r="E2" s="13"/>
      <c r="F2" s="13"/>
    </row>
    <row r="3" spans="1:10" s="3" customFormat="1" x14ac:dyDescent="0.25">
      <c r="A3" s="14" t="s">
        <v>0</v>
      </c>
      <c r="B3" s="13"/>
      <c r="C3" s="13"/>
      <c r="D3" s="13"/>
      <c r="E3" s="13"/>
      <c r="F3" s="13"/>
    </row>
    <row r="4" spans="1:10" s="3" customFormat="1" x14ac:dyDescent="0.25">
      <c r="A4" s="13" t="s">
        <v>1</v>
      </c>
      <c r="B4" s="13"/>
      <c r="C4" s="13"/>
      <c r="D4" s="13" t="s">
        <v>2</v>
      </c>
      <c r="E4" s="13"/>
      <c r="F4" s="13"/>
    </row>
    <row r="5" spans="1:10" s="3" customFormat="1" x14ac:dyDescent="0.25">
      <c r="A5" s="15" t="s">
        <v>17</v>
      </c>
      <c r="B5" s="13"/>
      <c r="C5" s="13"/>
      <c r="D5" s="13" t="s">
        <v>3</v>
      </c>
      <c r="E5" s="13"/>
      <c r="F5" s="13"/>
    </row>
    <row r="6" spans="1:10" s="3" customFormat="1" ht="8.1" customHeight="1" x14ac:dyDescent="0.25">
      <c r="A6" s="13"/>
      <c r="B6" s="13"/>
      <c r="C6" s="13"/>
      <c r="D6" s="13"/>
      <c r="E6" s="13"/>
      <c r="F6" s="13"/>
    </row>
    <row r="7" spans="1:10" s="3" customFormat="1" x14ac:dyDescent="0.25">
      <c r="A7" s="14" t="s">
        <v>4</v>
      </c>
      <c r="B7" s="13"/>
      <c r="C7" s="13"/>
      <c r="D7" s="13"/>
      <c r="E7" s="13"/>
      <c r="F7" s="13"/>
    </row>
    <row r="8" spans="1:10" s="3" customFormat="1" x14ac:dyDescent="0.25">
      <c r="A8" s="16" t="s">
        <v>24</v>
      </c>
      <c r="B8" s="1"/>
      <c r="C8" s="13"/>
      <c r="D8" s="16" t="s">
        <v>27</v>
      </c>
      <c r="E8" s="1"/>
      <c r="F8" s="13"/>
    </row>
    <row r="9" spans="1:10" s="3" customFormat="1" x14ac:dyDescent="0.25">
      <c r="A9" s="16" t="s">
        <v>25</v>
      </c>
      <c r="B9" s="2"/>
      <c r="C9" s="13"/>
      <c r="D9" s="16" t="s">
        <v>28</v>
      </c>
      <c r="E9" s="1"/>
      <c r="F9" s="13"/>
    </row>
    <row r="10" spans="1:10" s="3" customFormat="1" x14ac:dyDescent="0.25">
      <c r="A10" s="16" t="s">
        <v>26</v>
      </c>
      <c r="B10" s="1"/>
      <c r="C10" s="13"/>
      <c r="D10" s="16" t="s">
        <v>29</v>
      </c>
      <c r="E10" s="1"/>
      <c r="F10" s="13"/>
    </row>
    <row r="11" spans="1:10" s="3" customFormat="1" x14ac:dyDescent="0.25">
      <c r="A11" s="13"/>
      <c r="B11" s="13"/>
      <c r="C11" s="13"/>
      <c r="D11" s="16" t="s">
        <v>30</v>
      </c>
      <c r="E11" s="1"/>
      <c r="F11" s="13"/>
    </row>
    <row r="12" spans="1:10" s="3" customFormat="1" x14ac:dyDescent="0.25">
      <c r="A12" s="14" t="s">
        <v>39</v>
      </c>
      <c r="B12" s="13"/>
      <c r="C12" s="13"/>
      <c r="D12" s="13"/>
      <c r="E12" s="13"/>
      <c r="F12" s="13"/>
    </row>
    <row r="13" spans="1:10" s="3" customFormat="1" x14ac:dyDescent="0.25">
      <c r="A13" s="17" t="s">
        <v>43</v>
      </c>
      <c r="B13" s="13"/>
      <c r="C13" s="13"/>
      <c r="D13" s="13"/>
      <c r="E13" s="13"/>
      <c r="F13" s="13"/>
    </row>
    <row r="14" spans="1:10" s="3" customFormat="1" ht="16.5" thickBot="1" x14ac:dyDescent="0.3">
      <c r="A14" s="13"/>
      <c r="B14" s="18" t="s">
        <v>12</v>
      </c>
      <c r="C14" s="18" t="s">
        <v>13</v>
      </c>
      <c r="D14" s="18" t="s">
        <v>14</v>
      </c>
      <c r="E14" s="18" t="s">
        <v>15</v>
      </c>
      <c r="F14" s="13"/>
    </row>
    <row r="15" spans="1:10" s="3" customFormat="1" ht="45.75" thickBot="1" x14ac:dyDescent="0.3">
      <c r="A15" s="13"/>
      <c r="B15" s="19" t="s">
        <v>16</v>
      </c>
      <c r="C15" s="19" t="s">
        <v>31</v>
      </c>
      <c r="D15" s="19" t="s">
        <v>38</v>
      </c>
      <c r="E15" s="19" t="s">
        <v>11</v>
      </c>
      <c r="F15" s="42"/>
      <c r="G15" s="10"/>
      <c r="H15" s="10"/>
      <c r="I15" s="10"/>
      <c r="J15" s="10"/>
    </row>
    <row r="16" spans="1:10" s="3" customFormat="1" ht="15.75" x14ac:dyDescent="0.25">
      <c r="A16" s="20">
        <v>1</v>
      </c>
      <c r="B16" s="21" t="s">
        <v>5</v>
      </c>
      <c r="C16" s="7"/>
      <c r="D16" s="7"/>
      <c r="E16" s="45" t="str">
        <f t="shared" ref="E16:E21" si="0">IF(C16&gt;0,D16/C16,"")</f>
        <v/>
      </c>
      <c r="F16" s="43" t="str">
        <f t="shared" ref="F16:F21" si="1">IF(AND(C16&gt;0,D16=0),"Column C must include projected skills gains; please revise",IF(AND(C16&gt;0,D16=0),"",""))</f>
        <v/>
      </c>
    </row>
    <row r="17" spans="1:6" s="3" customFormat="1" ht="15.75" x14ac:dyDescent="0.25">
      <c r="A17" s="20">
        <v>2</v>
      </c>
      <c r="B17" s="22" t="s">
        <v>6</v>
      </c>
      <c r="C17" s="8"/>
      <c r="D17" s="8"/>
      <c r="E17" s="46" t="str">
        <f t="shared" si="0"/>
        <v/>
      </c>
      <c r="F17" s="43" t="str">
        <f t="shared" si="1"/>
        <v/>
      </c>
    </row>
    <row r="18" spans="1:6" s="3" customFormat="1" ht="15.75" x14ac:dyDescent="0.25">
      <c r="A18" s="20">
        <v>3</v>
      </c>
      <c r="B18" s="22" t="s">
        <v>7</v>
      </c>
      <c r="C18" s="8"/>
      <c r="D18" s="8"/>
      <c r="E18" s="46" t="str">
        <f t="shared" si="0"/>
        <v/>
      </c>
      <c r="F18" s="43" t="str">
        <f t="shared" si="1"/>
        <v/>
      </c>
    </row>
    <row r="19" spans="1:6" s="3" customFormat="1" ht="15.75" x14ac:dyDescent="0.25">
      <c r="A19" s="20">
        <v>4</v>
      </c>
      <c r="B19" s="22" t="s">
        <v>8</v>
      </c>
      <c r="C19" s="8"/>
      <c r="D19" s="8"/>
      <c r="E19" s="46" t="str">
        <f t="shared" si="0"/>
        <v/>
      </c>
      <c r="F19" s="43" t="str">
        <f t="shared" si="1"/>
        <v/>
      </c>
    </row>
    <row r="20" spans="1:6" s="3" customFormat="1" ht="15.75" x14ac:dyDescent="0.25">
      <c r="A20" s="20">
        <v>5</v>
      </c>
      <c r="B20" s="22" t="s">
        <v>9</v>
      </c>
      <c r="C20" s="8"/>
      <c r="D20" s="8"/>
      <c r="E20" s="46" t="str">
        <f t="shared" si="0"/>
        <v/>
      </c>
      <c r="F20" s="43" t="str">
        <f t="shared" si="1"/>
        <v/>
      </c>
    </row>
    <row r="21" spans="1:6" s="3" customFormat="1" ht="16.5" thickBot="1" x14ac:dyDescent="0.3">
      <c r="A21" s="20">
        <v>6</v>
      </c>
      <c r="B21" s="23" t="s">
        <v>10</v>
      </c>
      <c r="C21" s="9"/>
      <c r="D21" s="9"/>
      <c r="E21" s="47" t="str">
        <f t="shared" si="0"/>
        <v/>
      </c>
      <c r="F21" s="43" t="str">
        <f t="shared" si="1"/>
        <v/>
      </c>
    </row>
    <row r="22" spans="1:6" s="3" customFormat="1" ht="16.5" thickBot="1" x14ac:dyDescent="0.3">
      <c r="A22" s="20">
        <v>7</v>
      </c>
      <c r="B22" s="24" t="s">
        <v>37</v>
      </c>
      <c r="C22" s="25">
        <f>SUM(C16:C21)</f>
        <v>0</v>
      </c>
      <c r="D22" s="25">
        <f>SUM(D16:D21)</f>
        <v>0</v>
      </c>
      <c r="E22" s="26" t="str">
        <f>IF(C22&gt;0,D22/C22,"")</f>
        <v/>
      </c>
      <c r="F22" s="43" t="str">
        <f>IF(AND(C22&gt;0,D22&gt;0,E22&lt;0.4),"MSG Rate must be at or above the state target; please revise",IF(AND(C22&gt;0,D22&gt;0,E22&gt;=0.4),"",""))</f>
        <v/>
      </c>
    </row>
    <row r="23" spans="1:6" s="3" customFormat="1" ht="15.75" x14ac:dyDescent="0.25">
      <c r="A23" s="27"/>
      <c r="B23" s="28"/>
      <c r="C23" s="29" t="str">
        <f>IF(C22&lt;20,"Minimum Enrollment Target of 20 students is required for proposal submission.","")</f>
        <v>Minimum Enrollment Target of 20 students is required for proposal submission.</v>
      </c>
      <c r="D23" s="30"/>
      <c r="E23" s="31"/>
      <c r="F23" s="43"/>
    </row>
    <row r="24" spans="1:6" s="3" customFormat="1" x14ac:dyDescent="0.25">
      <c r="A24" s="14" t="s">
        <v>22</v>
      </c>
      <c r="B24" s="13"/>
      <c r="E24" s="13"/>
      <c r="F24" s="13"/>
    </row>
    <row r="25" spans="1:6" s="3" customFormat="1" ht="32.25" thickBot="1" x14ac:dyDescent="0.3">
      <c r="A25" s="13"/>
      <c r="B25" s="13"/>
      <c r="C25" s="13"/>
      <c r="D25" s="32" t="s">
        <v>21</v>
      </c>
      <c r="E25" s="20" t="s">
        <v>20</v>
      </c>
      <c r="F25" s="13"/>
    </row>
    <row r="26" spans="1:6" s="3" customFormat="1" ht="27.75" customHeight="1" thickBot="1" x14ac:dyDescent="0.3">
      <c r="A26" s="20">
        <v>8</v>
      </c>
      <c r="B26" s="33" t="s">
        <v>36</v>
      </c>
      <c r="C26" s="34"/>
      <c r="D26" s="35" t="e">
        <f>VLOOKUP(B9,esl_need,2,FALSE)</f>
        <v>#N/A</v>
      </c>
      <c r="E26" s="36" t="e">
        <f>C22/D26</f>
        <v>#N/A</v>
      </c>
      <c r="F26" s="44"/>
    </row>
    <row r="27" spans="1:6" x14ac:dyDescent="0.25">
      <c r="A27" s="37"/>
      <c r="B27" s="37"/>
      <c r="C27" s="37"/>
      <c r="D27" s="37"/>
      <c r="E27" s="37"/>
      <c r="F27" s="37"/>
    </row>
    <row r="28" spans="1:6" ht="17.100000000000001" customHeight="1" x14ac:dyDescent="0.25">
      <c r="A28" s="38" t="s">
        <v>35</v>
      </c>
      <c r="B28" s="38"/>
      <c r="C28" s="38"/>
      <c r="D28" s="38"/>
      <c r="E28" s="38"/>
      <c r="F28" s="37"/>
    </row>
    <row r="29" spans="1:6" ht="50.25" customHeight="1" x14ac:dyDescent="0.25">
      <c r="A29" s="38" t="s">
        <v>33</v>
      </c>
      <c r="B29" s="38"/>
      <c r="C29" s="38"/>
      <c r="D29" s="38"/>
      <c r="E29" s="38"/>
      <c r="F29" s="37"/>
    </row>
    <row r="30" spans="1:6" ht="37.5" customHeight="1" x14ac:dyDescent="0.25">
      <c r="A30" s="38" t="s">
        <v>34</v>
      </c>
      <c r="B30" s="38"/>
      <c r="C30" s="38"/>
      <c r="D30" s="38"/>
      <c r="E30" s="38"/>
      <c r="F30" s="37"/>
    </row>
    <row r="31" spans="1:6" ht="33" customHeight="1" x14ac:dyDescent="0.25">
      <c r="A31" s="38" t="s">
        <v>42</v>
      </c>
      <c r="B31" s="38"/>
      <c r="C31" s="38"/>
      <c r="D31" s="38"/>
      <c r="E31" s="38"/>
      <c r="F31" s="37"/>
    </row>
    <row r="32" spans="1:6" ht="26.25" customHeight="1" x14ac:dyDescent="0.25">
      <c r="A32" s="39" t="s">
        <v>40</v>
      </c>
      <c r="B32" s="39"/>
      <c r="C32" s="39"/>
      <c r="D32" s="39"/>
      <c r="E32" s="39"/>
      <c r="F32" s="37"/>
    </row>
    <row r="33" spans="1:6" ht="39" customHeight="1" x14ac:dyDescent="0.25">
      <c r="A33" s="40" t="s">
        <v>92</v>
      </c>
      <c r="B33" s="40"/>
      <c r="C33" s="40"/>
      <c r="D33" s="40"/>
      <c r="E33" s="40"/>
      <c r="F33" s="37"/>
    </row>
    <row r="34" spans="1:6" x14ac:dyDescent="0.25">
      <c r="A34" s="41" t="s">
        <v>44</v>
      </c>
      <c r="B34" s="37"/>
      <c r="C34" s="37"/>
      <c r="D34" s="37"/>
      <c r="E34" s="37"/>
      <c r="F34" s="37"/>
    </row>
  </sheetData>
  <sheetProtection algorithmName="SHA-512" hashValue="XxMtesExJWj3D+g7hayEMK5CbP3Q85kzI4YN3vV7TWMR4AzC8tmS9SCzrXkmrgFZl9r0IZd1OOkq4dSb6D5nBA==" saltValue="Y+Px44emruCMMJeLtCZDxg==" spinCount="100000" sheet="1" objects="1" scenarios="1" selectLockedCells="1"/>
  <mergeCells count="7">
    <mergeCell ref="B26:C26"/>
    <mergeCell ref="A33:E33"/>
    <mergeCell ref="A32:E32"/>
    <mergeCell ref="A29:E29"/>
    <mergeCell ref="A30:E30"/>
    <mergeCell ref="A31:E31"/>
    <mergeCell ref="A28:E28"/>
  </mergeCells>
  <dataValidations count="1">
    <dataValidation type="list" allowBlank="1" showInputMessage="1" showErrorMessage="1" sqref="B9">
      <formula1>county</formula1>
    </dataValidation>
  </dataValidations>
  <printOptions horizontalCentered="1"/>
  <pageMargins left="0.7" right="0.7" top="0.75" bottom="0.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7" workbookViewId="0">
      <selection activeCell="C1" sqref="C1"/>
    </sheetView>
  </sheetViews>
  <sheetFormatPr defaultRowHeight="15" x14ac:dyDescent="0.25"/>
  <cols>
    <col min="1" max="1" width="16.7109375" customWidth="1"/>
    <col min="2" max="2" width="21.140625" customWidth="1"/>
  </cols>
  <sheetData>
    <row r="1" spans="1:3" x14ac:dyDescent="0.25">
      <c r="A1" t="s">
        <v>23</v>
      </c>
      <c r="C1" t="s">
        <v>91</v>
      </c>
    </row>
    <row r="3" spans="1:3" ht="45" x14ac:dyDescent="0.25">
      <c r="A3" s="4" t="s">
        <v>18</v>
      </c>
      <c r="B3" s="5" t="s">
        <v>32</v>
      </c>
    </row>
    <row r="4" spans="1:3" x14ac:dyDescent="0.25">
      <c r="A4" s="4" t="s">
        <v>87</v>
      </c>
      <c r="B4" s="6">
        <v>2030</v>
      </c>
    </row>
    <row r="5" spans="1:3" x14ac:dyDescent="0.25">
      <c r="A5" s="4" t="s">
        <v>88</v>
      </c>
      <c r="B5" s="6">
        <v>1286</v>
      </c>
    </row>
    <row r="6" spans="1:3" x14ac:dyDescent="0.25">
      <c r="A6" s="4" t="s">
        <v>89</v>
      </c>
      <c r="B6" s="6">
        <v>4737</v>
      </c>
    </row>
    <row r="7" spans="1:3" x14ac:dyDescent="0.25">
      <c r="A7" s="4" t="s">
        <v>45</v>
      </c>
      <c r="B7" s="6">
        <v>88152</v>
      </c>
    </row>
    <row r="8" spans="1:3" x14ac:dyDescent="0.25">
      <c r="A8" s="4" t="s">
        <v>46</v>
      </c>
      <c r="B8" s="6">
        <v>1343</v>
      </c>
    </row>
    <row r="9" spans="1:3" x14ac:dyDescent="0.25">
      <c r="A9" s="4" t="s">
        <v>47</v>
      </c>
      <c r="B9" s="6">
        <v>560</v>
      </c>
    </row>
    <row r="10" spans="1:3" x14ac:dyDescent="0.25">
      <c r="A10" s="4" t="s">
        <v>48</v>
      </c>
      <c r="B10" s="6">
        <v>1818</v>
      </c>
    </row>
    <row r="11" spans="1:3" x14ac:dyDescent="0.25">
      <c r="A11" s="4" t="s">
        <v>49</v>
      </c>
      <c r="B11" s="6">
        <v>25295</v>
      </c>
    </row>
    <row r="12" spans="1:3" x14ac:dyDescent="0.25">
      <c r="A12" s="4" t="s">
        <v>50</v>
      </c>
      <c r="B12" s="6">
        <v>3615</v>
      </c>
    </row>
    <row r="13" spans="1:3" x14ac:dyDescent="0.25">
      <c r="A13" s="4" t="s">
        <v>51</v>
      </c>
      <c r="B13" s="6">
        <v>15667</v>
      </c>
    </row>
    <row r="14" spans="1:3" x14ac:dyDescent="0.25">
      <c r="A14" s="4" t="s">
        <v>52</v>
      </c>
      <c r="B14" s="6">
        <v>2433</v>
      </c>
    </row>
    <row r="15" spans="1:3" x14ac:dyDescent="0.25">
      <c r="A15" s="4" t="s">
        <v>53</v>
      </c>
      <c r="B15" s="6">
        <v>1288</v>
      </c>
    </row>
    <row r="16" spans="1:3" x14ac:dyDescent="0.25">
      <c r="A16" s="4" t="s">
        <v>54</v>
      </c>
      <c r="B16" s="6">
        <v>1018</v>
      </c>
    </row>
    <row r="17" spans="1:2" x14ac:dyDescent="0.25">
      <c r="A17" s="4" t="s">
        <v>55</v>
      </c>
      <c r="B17" s="6">
        <v>2782</v>
      </c>
    </row>
    <row r="18" spans="1:2" x14ac:dyDescent="0.25">
      <c r="A18" s="4" t="s">
        <v>56</v>
      </c>
      <c r="B18" s="6">
        <v>4498</v>
      </c>
    </row>
    <row r="19" spans="1:2" x14ac:dyDescent="0.25">
      <c r="A19" s="4" t="s">
        <v>57</v>
      </c>
      <c r="B19" s="6">
        <v>1322</v>
      </c>
    </row>
    <row r="20" spans="1:2" x14ac:dyDescent="0.25">
      <c r="A20" s="4" t="s">
        <v>58</v>
      </c>
      <c r="B20" s="6">
        <v>3181</v>
      </c>
    </row>
    <row r="21" spans="1:2" x14ac:dyDescent="0.25">
      <c r="A21" s="4" t="s">
        <v>59</v>
      </c>
      <c r="B21" s="6">
        <v>51613</v>
      </c>
    </row>
    <row r="22" spans="1:2" x14ac:dyDescent="0.25">
      <c r="A22" s="4" t="s">
        <v>60</v>
      </c>
      <c r="B22" s="6">
        <v>2718</v>
      </c>
    </row>
    <row r="23" spans="1:2" x14ac:dyDescent="0.25">
      <c r="A23" s="4" t="s">
        <v>61</v>
      </c>
      <c r="B23" s="6">
        <v>558</v>
      </c>
    </row>
    <row r="24" spans="1:2" x14ac:dyDescent="0.25">
      <c r="A24" s="4" t="s">
        <v>62</v>
      </c>
      <c r="B24" s="6">
        <v>3671</v>
      </c>
    </row>
    <row r="25" spans="1:2" x14ac:dyDescent="0.25">
      <c r="A25" s="4" t="s">
        <v>63</v>
      </c>
      <c r="B25" s="6">
        <v>27096</v>
      </c>
    </row>
    <row r="26" spans="1:2" x14ac:dyDescent="0.25">
      <c r="A26" s="4" t="s">
        <v>64</v>
      </c>
      <c r="B26" s="6">
        <v>1376</v>
      </c>
    </row>
    <row r="27" spans="1:2" x14ac:dyDescent="0.25">
      <c r="A27" s="4" t="s">
        <v>65</v>
      </c>
      <c r="B27" s="6">
        <v>9477</v>
      </c>
    </row>
    <row r="28" spans="1:2" x14ac:dyDescent="0.25">
      <c r="A28" s="4" t="s">
        <v>66</v>
      </c>
      <c r="B28" s="6">
        <v>3395</v>
      </c>
    </row>
    <row r="29" spans="1:2" x14ac:dyDescent="0.25">
      <c r="A29" s="4" t="s">
        <v>67</v>
      </c>
      <c r="B29" s="6">
        <v>4434</v>
      </c>
    </row>
    <row r="30" spans="1:2" x14ac:dyDescent="0.25">
      <c r="A30" s="4" t="s">
        <v>90</v>
      </c>
      <c r="B30" s="6">
        <v>343695</v>
      </c>
    </row>
    <row r="31" spans="1:2" x14ac:dyDescent="0.25">
      <c r="A31" s="4" t="s">
        <v>68</v>
      </c>
      <c r="B31" s="6">
        <v>2633</v>
      </c>
    </row>
    <row r="32" spans="1:2" x14ac:dyDescent="0.25">
      <c r="A32" s="4" t="s">
        <v>69</v>
      </c>
      <c r="B32" s="6">
        <v>2449</v>
      </c>
    </row>
    <row r="33" spans="1:2" x14ac:dyDescent="0.25">
      <c r="A33" s="4" t="s">
        <v>70</v>
      </c>
      <c r="B33" s="6">
        <v>2586</v>
      </c>
    </row>
    <row r="34" spans="1:2" x14ac:dyDescent="0.25">
      <c r="A34" s="4" t="s">
        <v>71</v>
      </c>
      <c r="B34" s="6">
        <v>51139</v>
      </c>
    </row>
    <row r="35" spans="1:2" x14ac:dyDescent="0.25">
      <c r="A35" s="4" t="s">
        <v>72</v>
      </c>
      <c r="B35" s="6">
        <v>18754</v>
      </c>
    </row>
    <row r="36" spans="1:2" x14ac:dyDescent="0.25">
      <c r="A36" s="4" t="s">
        <v>73</v>
      </c>
      <c r="B36" s="6">
        <v>63355</v>
      </c>
    </row>
    <row r="37" spans="1:2" x14ac:dyDescent="0.25">
      <c r="A37" s="4" t="s">
        <v>74</v>
      </c>
      <c r="B37" s="6">
        <v>6276</v>
      </c>
    </row>
    <row r="38" spans="1:2" x14ac:dyDescent="0.25">
      <c r="A38" s="4" t="s">
        <v>75</v>
      </c>
      <c r="B38" s="6">
        <v>16151</v>
      </c>
    </row>
    <row r="39" spans="1:2" x14ac:dyDescent="0.25">
      <c r="A39" s="4" t="s">
        <v>76</v>
      </c>
      <c r="B39" s="6">
        <v>21706</v>
      </c>
    </row>
    <row r="40" spans="1:2" x14ac:dyDescent="0.25">
      <c r="A40" s="4" t="s">
        <v>77</v>
      </c>
      <c r="B40" s="6">
        <v>994</v>
      </c>
    </row>
    <row r="41" spans="1:2" x14ac:dyDescent="0.25">
      <c r="A41" s="4" t="s">
        <v>78</v>
      </c>
      <c r="B41" s="6">
        <v>5567</v>
      </c>
    </row>
    <row r="42" spans="1:2" x14ac:dyDescent="0.25">
      <c r="A42" s="4" t="s">
        <v>79</v>
      </c>
      <c r="B42" s="6">
        <v>6372</v>
      </c>
    </row>
    <row r="43" spans="1:2" x14ac:dyDescent="0.25">
      <c r="A43" s="4" t="s">
        <v>80</v>
      </c>
      <c r="B43" s="6">
        <v>827</v>
      </c>
    </row>
    <row r="44" spans="1:2" x14ac:dyDescent="0.25">
      <c r="A44" s="4" t="s">
        <v>81</v>
      </c>
      <c r="B44" s="6">
        <v>7723</v>
      </c>
    </row>
    <row r="45" spans="1:2" x14ac:dyDescent="0.25">
      <c r="A45" s="4" t="s">
        <v>82</v>
      </c>
      <c r="B45" s="6">
        <v>719</v>
      </c>
    </row>
    <row r="46" spans="1:2" x14ac:dyDescent="0.25">
      <c r="A46" s="4" t="s">
        <v>83</v>
      </c>
      <c r="B46" s="6">
        <v>1072</v>
      </c>
    </row>
    <row r="47" spans="1:2" x14ac:dyDescent="0.25">
      <c r="A47" s="4" t="s">
        <v>84</v>
      </c>
      <c r="B47" s="6">
        <v>929</v>
      </c>
    </row>
    <row r="48" spans="1:2" x14ac:dyDescent="0.25">
      <c r="A48" s="4" t="s">
        <v>85</v>
      </c>
      <c r="B48" s="6">
        <v>4846</v>
      </c>
    </row>
    <row r="49" spans="1:2" x14ac:dyDescent="0.25">
      <c r="A49" s="4" t="s">
        <v>86</v>
      </c>
      <c r="B49" s="6">
        <v>997</v>
      </c>
    </row>
    <row r="50" spans="1:2" x14ac:dyDescent="0.25">
      <c r="A50" s="4" t="s">
        <v>19</v>
      </c>
      <c r="B50" s="6">
        <f>SUM(B4:B49)</f>
        <v>824153</v>
      </c>
    </row>
  </sheetData>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vt:lpstr>
      <vt:lpstr>ESL Geographic Need</vt:lpstr>
      <vt:lpstr>county</vt:lpstr>
      <vt:lpstr>esl_need</vt:lpstr>
      <vt:lpstr>Form!Print_Area</vt:lpstr>
    </vt:vector>
  </TitlesOfParts>
  <Company>FL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Florida Department of Education</cp:lastModifiedBy>
  <cp:lastPrinted>2017-03-15T15:59:03Z</cp:lastPrinted>
  <dcterms:created xsi:type="dcterms:W3CDTF">2016-11-14T22:05:23Z</dcterms:created>
  <dcterms:modified xsi:type="dcterms:W3CDTF">2017-03-15T16:01:34Z</dcterms:modified>
</cp:coreProperties>
</file>