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L:\FROMPERA\PERA2208C - FCS Fact Book 2019\"/>
    </mc:Choice>
  </mc:AlternateContent>
  <bookViews>
    <workbookView xWindow="0" yWindow="0" windowWidth="28800" windowHeight="12432" tabRatio="882"/>
  </bookViews>
  <sheets>
    <sheet name="TABLE OF CONTENTS" sheetId="55" r:id="rId1"/>
    <sheet name="POINTS OF INTEREST" sheetId="57" r:id="rId2"/>
    <sheet name="FB 1.1T" sheetId="36" r:id="rId3"/>
    <sheet name="FB 1.2T" sheetId="37" r:id="rId4"/>
    <sheet name="FB 1.3T" sheetId="38" r:id="rId5"/>
    <sheet name="FB 1.4T" sheetId="39" r:id="rId6"/>
    <sheet name="FB 1.5T" sheetId="40" r:id="rId7"/>
    <sheet name="FB 1.6T" sheetId="41" r:id="rId8"/>
    <sheet name="FB 1.7T" sheetId="42" r:id="rId9"/>
    <sheet name="FB 2.1T" sheetId="35" r:id="rId10"/>
    <sheet name="FB 2.2T" sheetId="1" r:id="rId11"/>
    <sheet name="FB 2.3T" sheetId="2" r:id="rId12"/>
    <sheet name="FB 3.1T" sheetId="43" r:id="rId13"/>
    <sheet name="FB 3.2.1T" sheetId="44" r:id="rId14"/>
    <sheet name="FB 3.2.2T" sheetId="45" r:id="rId15"/>
    <sheet name="FB 3.3T" sheetId="46" r:id="rId16"/>
    <sheet name="FB 3.4T" sheetId="47" r:id="rId17"/>
    <sheet name="FB 4.1T" sheetId="3" r:id="rId18"/>
    <sheet name="FB 4.2T" sheetId="4" r:id="rId19"/>
    <sheet name="FB 4.3.1T AA" sheetId="5" r:id="rId20"/>
    <sheet name="FB 4.3.2T EPI" sheetId="6" r:id="rId21"/>
    <sheet name="FB 4.3.3T CPP" sheetId="7" r:id="rId22"/>
    <sheet name="FB 4.3.4T AS_AAS" sheetId="8" r:id="rId23"/>
    <sheet name="FB 4.3.5T PSAV_ATD_APPR" sheetId="9" r:id="rId24"/>
    <sheet name="FB 4.3.6T CCC_ATD" sheetId="10" r:id="rId25"/>
    <sheet name="FB 4.3.7T ATC" sheetId="11" r:id="rId26"/>
    <sheet name="FB 4.3.8T TOTAL" sheetId="12" r:id="rId27"/>
    <sheet name="FB 4.4T" sheetId="34" r:id="rId28"/>
    <sheet name="FB 4.5T" sheetId="13" r:id="rId29"/>
    <sheet name="FB 4.6T" sheetId="14" r:id="rId30"/>
    <sheet name="FB 4.7.1T" sheetId="15" r:id="rId31"/>
    <sheet name="FB 4.7.2T" sheetId="16" r:id="rId32"/>
    <sheet name="FB 4.7.3T" sheetId="17" r:id="rId33"/>
    <sheet name="FB 4.7.4T" sheetId="18" r:id="rId34"/>
    <sheet name="FB 5.1T" sheetId="19" r:id="rId35"/>
    <sheet name="FB 5.2T" sheetId="20" r:id="rId36"/>
    <sheet name="FB 5.3T" sheetId="21" r:id="rId37"/>
    <sheet name="FB 5.41T AA" sheetId="22" r:id="rId38"/>
    <sheet name="FB 5.42T EPI" sheetId="23" r:id="rId39"/>
    <sheet name="FB 5.43T CPP" sheetId="24" r:id="rId40"/>
    <sheet name="FB 5.44T AS" sheetId="25" r:id="rId41"/>
    <sheet name="FB 5.45T PSAV" sheetId="26" r:id="rId42"/>
    <sheet name="FB 5.46T CCC" sheetId="27" r:id="rId43"/>
    <sheet name="FB 5.47T ATC" sheetId="28" r:id="rId44"/>
    <sheet name="FB 5.48T ALL" sheetId="29" r:id="rId45"/>
    <sheet name="FB 5.5.1T BACH_E" sheetId="30" r:id="rId46"/>
    <sheet name="FB 5.5.2T BACH_N" sheetId="31" r:id="rId47"/>
    <sheet name="FB 5.5.3T BACH_O" sheetId="32" r:id="rId48"/>
    <sheet name="FB 5.5.4T BACH_A" sheetId="33" r:id="rId49"/>
    <sheet name="FB 6.1T" sheetId="51" r:id="rId50"/>
    <sheet name="FB 6.2T" sheetId="52" r:id="rId51"/>
    <sheet name="FB 6.3T" sheetId="53" r:id="rId52"/>
    <sheet name="FB 6.4T" sheetId="54" r:id="rId53"/>
    <sheet name="FB 6.5T" sheetId="48" r:id="rId54"/>
    <sheet name="FB 6.6T" sheetId="49" r:id="rId55"/>
    <sheet name="FB 6.7T" sheetId="50" r:id="rId56"/>
    <sheet name="FB 7.1T" sheetId="58" r:id="rId57"/>
    <sheet name="FB 7.2T" sheetId="59" r:id="rId58"/>
    <sheet name="FB 7.3T " sheetId="60" r:id="rId59"/>
    <sheet name="FB 7.4T" sheetId="70" r:id="rId60"/>
    <sheet name="FB 7.5T" sheetId="61" r:id="rId61"/>
    <sheet name="FB 7.6T" sheetId="62" r:id="rId62"/>
    <sheet name="FB 7.7T" sheetId="63" r:id="rId63"/>
    <sheet name="FB 7.8T" sheetId="64" r:id="rId64"/>
    <sheet name="FB 7.9T" sheetId="65" r:id="rId65"/>
    <sheet name="FB 7.10T" sheetId="66" r:id="rId66"/>
    <sheet name="FB 7.11T" sheetId="67" r:id="rId67"/>
    <sheet name="FB 7.12T" sheetId="68" r:id="rId68"/>
    <sheet name="FB 7.13T" sheetId="69" r:id="rId69"/>
    <sheet name="FB 7.14T" sheetId="71" r:id="rId70"/>
  </sheets>
  <externalReferences>
    <externalReference r:id="rId71"/>
    <externalReference r:id="rId72"/>
    <externalReference r:id="rId73"/>
    <externalReference r:id="rId74"/>
  </externalReferences>
  <definedNames>
    <definedName name="_1." localSheetId="66">[1]CKSHEET!#REF!</definedName>
    <definedName name="_1." localSheetId="67">[1]CKSHEET!#REF!</definedName>
    <definedName name="_1.">[2]CKSHEET!#REF!</definedName>
    <definedName name="_10." localSheetId="66">[1]CKSHEET!#REF!</definedName>
    <definedName name="_10." localSheetId="67">[1]CKSHEET!#REF!</definedName>
    <definedName name="_10.">[2]CKSHEET!#REF!</definedName>
    <definedName name="_2004_05_APPROPRIATIONS" localSheetId="66">[1]CKSHEET!#REF!</definedName>
    <definedName name="_2004_05_APPROPRIATIONS" localSheetId="67">[1]CKSHEET!#REF!</definedName>
    <definedName name="_2004_05_APPROPRIATIONS">[2]CKSHEET!#REF!</definedName>
    <definedName name="_5.___EXHIBIT_C__verify_that_student_fees_agree_with_EXHIBIT_D." localSheetId="66">[1]CKSHEET!#REF!</definedName>
    <definedName name="_5.___EXHIBIT_C__verify_that_student_fees_agree_with_EXHIBIT_D." localSheetId="67">[1]CKSHEET!#REF!</definedName>
    <definedName name="_5.___EXHIBIT_C__verify_that_student_fees_agree_with_EXHIBIT_D.">[2]CKSHEET!#REF!</definedName>
    <definedName name="_6." localSheetId="66">[3]CKSHEET!#REF!</definedName>
    <definedName name="_6." localSheetId="67">[3]CKSHEET!#REF!</definedName>
    <definedName name="_6.">[4]CKSHEET!#REF!</definedName>
    <definedName name="_9.___EXHIBIT_E_totals_for_personnel__current_expense__capital_outlay__and_total_equal_totals_in" localSheetId="66">[1]CKSHEET!#REF!</definedName>
    <definedName name="_9.___EXHIBIT_E_totals_for_personnel__current_expense__capital_outlay__and_total_equal_totals_in" localSheetId="67">[1]CKSHEET!#REF!</definedName>
    <definedName name="_9.___EXHIBIT_E_totals_for_personnel__current_expense__capital_outlay__and_total_equal_totals_in">[2]CKSHEET!#REF!</definedName>
    <definedName name="_xlnm._FilterDatabase" localSheetId="19" hidden="1">'FB 4.3.1T AA'!$B$9:$V$44</definedName>
    <definedName name="_xlnm._FilterDatabase" localSheetId="20" hidden="1">'FB 4.3.2T EPI'!$B$9:$V$9</definedName>
    <definedName name="_xlnm._FilterDatabase" localSheetId="21" hidden="1">'FB 4.3.3T CPP'!$B$9:$V$19</definedName>
    <definedName name="_xlnm._FilterDatabase" localSheetId="25" hidden="1">'FB 4.3.7T ATC'!$B$9:$V$31</definedName>
    <definedName name="_xlnm._FilterDatabase" localSheetId="38" hidden="1">'FB 5.42T EPI'!$B$9:$V$33</definedName>
    <definedName name="_xlnm._FilterDatabase" localSheetId="39" hidden="1">'FB 5.43T CPP'!$B$9:$V$19</definedName>
    <definedName name="_xlnm._FilterDatabase" localSheetId="43" hidden="1">'FB 5.47T ATC'!$B$9:$V$29</definedName>
    <definedName name="_xlnm._FilterDatabase" localSheetId="45" hidden="1">'FB 5.5.1T BACH_E'!$B$9:$V$31</definedName>
    <definedName name="_xlnm._FilterDatabase" localSheetId="47" hidden="1">'FB 5.5.3T BACH_O'!$B$9:$V$41</definedName>
    <definedName name="_xlnm._FilterDatabase" localSheetId="48" hidden="1">'FB 5.5.4T BACH_A'!$B$9:$V$41</definedName>
    <definedName name="_xlnm._FilterDatabase" localSheetId="52" hidden="1">'FB 6.4T'!$C$6:$S$56</definedName>
    <definedName name="a" localSheetId="66">'FB 7.11T'!$A$1:$H$38</definedName>
    <definedName name="a">'FB 7.8T'!$A$1:$I$38</definedName>
    <definedName name="ADDITIONAL_2__CALCULATION" localSheetId="66">[1]CKSHEET!#REF!</definedName>
    <definedName name="ADDITIONAL_2__CALCULATION" localSheetId="67">[1]CKSHEET!#REF!</definedName>
    <definedName name="ADDITIONAL_2__CALCULATION">[2]CKSHEET!#REF!</definedName>
    <definedName name="ADULT" localSheetId="66">#REF!</definedName>
    <definedName name="ADULT" localSheetId="67">#REF!</definedName>
    <definedName name="ADULT">#REF!</definedName>
    <definedName name="Broward" localSheetId="66">[1]CKSHEET!#REF!</definedName>
    <definedName name="Broward" localSheetId="67">[1]CKSHEET!#REF!</definedName>
    <definedName name="Broward">[2]CKSHEET!#REF!</definedName>
    <definedName name="CREDIT" localSheetId="66">#REF!</definedName>
    <definedName name="CREDIT" localSheetId="67">#REF!</definedName>
    <definedName name="CREDIT">#REF!</definedName>
    <definedName name="IDX" localSheetId="69">'FB 7.14T'!$A$1</definedName>
    <definedName name="m" localSheetId="66">#REF!</definedName>
    <definedName name="m" localSheetId="67">#REF!</definedName>
    <definedName name="m">#REF!</definedName>
    <definedName name="NOTES" localSheetId="66">#REF!</definedName>
    <definedName name="NOTES" localSheetId="67">#REF!</definedName>
    <definedName name="NOTES">#REF!</definedName>
    <definedName name="_xlnm.Print_Area" localSheetId="65">'FB 7.10T'!$A$1:$G$38</definedName>
    <definedName name="_xlnm.Print_Area" localSheetId="66">'FB 7.11T'!$A$1:$H$40</definedName>
    <definedName name="_xlnm.Print_Area" localSheetId="67">'FB 7.12T'!$A$1:$I$40</definedName>
    <definedName name="_xlnm.Print_Area" localSheetId="68">'FB 7.13T'!$A$1:$G$38</definedName>
    <definedName name="_xlnm.Print_Area" localSheetId="69">'FB 7.14T'!$A$1:$I$47</definedName>
    <definedName name="_xlnm.Print_Area" localSheetId="56">'FB 7.1T'!$A$1:$O$58</definedName>
    <definedName name="_xlnm.Print_Area" localSheetId="57">'FB 7.2T'!$A$1:$L$24</definedName>
    <definedName name="_xlnm.Print_Area" localSheetId="62">'FB 7.7T'!$A$6:$K$40</definedName>
    <definedName name="_xlnm.Print_Area" localSheetId="63">'FB 7.8T'!$A$1:$I$40</definedName>
    <definedName name="_xlnm.Print_Area" localSheetId="64">'FB 7.9T'!$A$1:$J$40</definedName>
    <definedName name="_xlnm.Print_Area">'FB 7.9T'!#REF!</definedName>
    <definedName name="_xlnm.Print_Titles">#N/A</definedName>
    <definedName name="PSAV" localSheetId="66">#REF!</definedName>
    <definedName name="PSAV" localSheetId="67">#REF!</definedName>
    <definedName name="PSAV">#REF!</definedName>
  </definedNames>
  <calcPr calcId="162913"/>
</workbook>
</file>

<file path=xl/calcChain.xml><?xml version="1.0" encoding="utf-8"?>
<calcChain xmlns="http://schemas.openxmlformats.org/spreadsheetml/2006/main">
  <c r="H36" i="71" l="1"/>
  <c r="G36" i="71"/>
  <c r="F36" i="71"/>
  <c r="E36" i="71"/>
  <c r="D36" i="71"/>
  <c r="C36" i="71"/>
  <c r="B36" i="71"/>
  <c r="I35" i="71"/>
  <c r="I34" i="71"/>
  <c r="I33" i="71"/>
  <c r="I32" i="71"/>
  <c r="I31" i="71"/>
  <c r="I30" i="71"/>
  <c r="I29" i="71"/>
  <c r="I28" i="71"/>
  <c r="I27" i="71"/>
  <c r="I26" i="71"/>
  <c r="I25" i="71"/>
  <c r="I24" i="71"/>
  <c r="I23" i="71"/>
  <c r="I22" i="71"/>
  <c r="I21" i="71"/>
  <c r="I20" i="71"/>
  <c r="I19" i="71"/>
  <c r="I18" i="71"/>
  <c r="I17" i="71"/>
  <c r="I16" i="71"/>
  <c r="I15" i="71"/>
  <c r="I14" i="71"/>
  <c r="I13" i="71"/>
  <c r="I12" i="71"/>
  <c r="I11" i="71"/>
  <c r="I36" i="71" s="1"/>
  <c r="I10" i="71"/>
  <c r="I9" i="71"/>
  <c r="I8" i="71"/>
  <c r="A36" i="70" l="1"/>
  <c r="A34" i="70"/>
  <c r="A33" i="70"/>
  <c r="A32" i="70"/>
  <c r="A31" i="70"/>
  <c r="A30" i="70"/>
  <c r="A29" i="70"/>
  <c r="A28" i="70"/>
  <c r="A27" i="70"/>
  <c r="A26" i="70"/>
  <c r="A25" i="70"/>
  <c r="A24" i="70"/>
  <c r="A23" i="70"/>
  <c r="A22" i="70"/>
  <c r="A21" i="70"/>
  <c r="A20" i="70"/>
  <c r="A19" i="70"/>
  <c r="A18" i="70"/>
  <c r="A17" i="70"/>
  <c r="A16" i="70"/>
  <c r="A15" i="70"/>
  <c r="A14" i="70"/>
  <c r="A13" i="70"/>
  <c r="A12" i="70"/>
  <c r="A11" i="70"/>
  <c r="A10" i="70"/>
  <c r="A9" i="70"/>
  <c r="A8" i="70"/>
  <c r="A7" i="70"/>
  <c r="A6" i="70"/>
  <c r="I5" i="70"/>
  <c r="H5" i="70"/>
  <c r="G5" i="70"/>
  <c r="F5" i="70"/>
  <c r="E5" i="70"/>
  <c r="D5" i="70"/>
  <c r="C5" i="70"/>
  <c r="B5" i="70"/>
  <c r="A5" i="70"/>
  <c r="A2" i="70"/>
  <c r="A1" i="70"/>
  <c r="G38" i="69" l="1"/>
  <c r="D38" i="69"/>
  <c r="G37" i="69"/>
  <c r="D37" i="69"/>
  <c r="G36" i="69"/>
  <c r="D36" i="69"/>
  <c r="G35" i="69"/>
  <c r="D35" i="69"/>
  <c r="G34" i="69"/>
  <c r="D34" i="69"/>
  <c r="G33" i="69"/>
  <c r="D33" i="69"/>
  <c r="G32" i="69"/>
  <c r="D32" i="69"/>
  <c r="G31" i="69"/>
  <c r="D31" i="69"/>
  <c r="G30" i="69"/>
  <c r="D30" i="69"/>
  <c r="G29" i="69"/>
  <c r="D29" i="69"/>
  <c r="G27" i="69"/>
  <c r="D27" i="69"/>
  <c r="G26" i="69"/>
  <c r="D26" i="69"/>
  <c r="G25" i="69"/>
  <c r="D25" i="69"/>
  <c r="G24" i="69"/>
  <c r="D24" i="69"/>
  <c r="G23" i="69"/>
  <c r="D23" i="69"/>
  <c r="G22" i="69"/>
  <c r="D22" i="69"/>
  <c r="G21" i="69"/>
  <c r="D21" i="69"/>
  <c r="G20" i="69"/>
  <c r="D20" i="69"/>
  <c r="G19" i="69"/>
  <c r="D19" i="69"/>
  <c r="G18" i="69"/>
  <c r="D18" i="69"/>
  <c r="G17" i="69"/>
  <c r="D17" i="69"/>
  <c r="G16" i="69"/>
  <c r="D16" i="69"/>
  <c r="G15" i="69"/>
  <c r="D15" i="69"/>
  <c r="G14" i="69"/>
  <c r="D14" i="69"/>
  <c r="G13" i="69"/>
  <c r="D13" i="69"/>
  <c r="G12" i="69"/>
  <c r="D12" i="69"/>
  <c r="G11" i="69"/>
  <c r="D11" i="69"/>
  <c r="G10" i="69"/>
  <c r="D10" i="69"/>
  <c r="G38" i="66"/>
  <c r="D38" i="66"/>
  <c r="G37" i="66"/>
  <c r="D37" i="66"/>
  <c r="G36" i="66"/>
  <c r="D36" i="66"/>
  <c r="G35" i="66"/>
  <c r="D35" i="66"/>
  <c r="G34" i="66"/>
  <c r="D34" i="66"/>
  <c r="G33" i="66"/>
  <c r="D33" i="66"/>
  <c r="G32" i="66"/>
  <c r="D32" i="66"/>
  <c r="G31" i="66"/>
  <c r="D31" i="66"/>
  <c r="G30" i="66"/>
  <c r="D30" i="66"/>
  <c r="G29" i="66"/>
  <c r="D29" i="66"/>
  <c r="G28" i="66"/>
  <c r="D28" i="66"/>
  <c r="G27" i="66"/>
  <c r="D27" i="66"/>
  <c r="G26" i="66"/>
  <c r="D26" i="66"/>
  <c r="G25" i="66"/>
  <c r="D25" i="66"/>
  <c r="G24" i="66"/>
  <c r="D24" i="66"/>
  <c r="G23" i="66"/>
  <c r="D23" i="66"/>
  <c r="G22" i="66"/>
  <c r="D22" i="66"/>
  <c r="G21" i="66"/>
  <c r="D21" i="66"/>
  <c r="G20" i="66"/>
  <c r="D20" i="66"/>
  <c r="G19" i="66"/>
  <c r="D19" i="66"/>
  <c r="G18" i="66"/>
  <c r="D18" i="66"/>
  <c r="G17" i="66"/>
  <c r="D17" i="66"/>
  <c r="G16" i="66"/>
  <c r="D16" i="66"/>
  <c r="G15" i="66"/>
  <c r="D15" i="66"/>
  <c r="G14" i="66"/>
  <c r="D14" i="66"/>
  <c r="G13" i="66"/>
  <c r="D13" i="66"/>
  <c r="G12" i="66"/>
  <c r="D12" i="66"/>
  <c r="G11" i="66"/>
  <c r="D11" i="66"/>
  <c r="G10" i="66"/>
  <c r="D10" i="66"/>
  <c r="G16" i="59"/>
  <c r="C16" i="59"/>
  <c r="G15" i="59"/>
  <c r="C15" i="59"/>
  <c r="C14" i="59"/>
  <c r="G14" i="59" s="1"/>
  <c r="G13" i="59"/>
  <c r="C13" i="59"/>
  <c r="G12" i="59"/>
  <c r="C12" i="59"/>
  <c r="G11" i="59"/>
  <c r="C11" i="59"/>
  <c r="G10" i="59"/>
  <c r="G9" i="59"/>
  <c r="G8" i="59"/>
  <c r="G7" i="59"/>
  <c r="G6" i="59"/>
  <c r="G17" i="58"/>
  <c r="G15" i="58"/>
  <c r="Q7" i="45" l="1"/>
</calcChain>
</file>

<file path=xl/comments1.xml><?xml version="1.0" encoding="utf-8"?>
<comments xmlns="http://schemas.openxmlformats.org/spreadsheetml/2006/main">
  <authors>
    <author>Author</author>
  </authors>
  <commentList>
    <comment ref="C10" authorId="0" shapeId="0">
      <text>
        <r>
          <rPr>
            <b/>
            <sz val="9"/>
            <color indexed="81"/>
            <rFont val="Tahoma"/>
            <family val="2"/>
          </rPr>
          <t>Author:</t>
        </r>
        <r>
          <rPr>
            <sz val="9"/>
            <color indexed="81"/>
            <rFont val="Tahoma"/>
            <family val="2"/>
          </rPr>
          <t xml:space="preserve">
Ch. 2012-118
http://laws.flrules.org/2012/118</t>
        </r>
      </text>
    </comment>
    <comment ref="C11" authorId="0" shapeId="0">
      <text>
        <r>
          <rPr>
            <b/>
            <sz val="9"/>
            <color indexed="81"/>
            <rFont val="Tahoma"/>
            <family val="2"/>
          </rPr>
          <t>Author:</t>
        </r>
        <r>
          <rPr>
            <sz val="9"/>
            <color indexed="81"/>
            <rFont val="Tahoma"/>
            <family val="2"/>
          </rPr>
          <t xml:space="preserve">
Ch. 2013-40
http://laws.flrules.org/2013/40 Includes 810000 HI Subsidy and $5M for Performance Base Incentive for Industry Certification</t>
        </r>
      </text>
    </comment>
    <comment ref="C12" authorId="0" shapeId="0">
      <text>
        <r>
          <rPr>
            <b/>
            <sz val="9"/>
            <color indexed="81"/>
            <rFont val="Tahoma"/>
            <family val="2"/>
          </rPr>
          <t>Author:</t>
        </r>
        <r>
          <rPr>
            <sz val="9"/>
            <color indexed="81"/>
            <rFont val="Tahoma"/>
            <family val="2"/>
          </rPr>
          <t xml:space="preserve">
Includes $5M for Performance Based Incentive for Industry Certifications</t>
        </r>
      </text>
    </comment>
    <comment ref="C13" authorId="0" shapeId="0">
      <text>
        <r>
          <rPr>
            <b/>
            <sz val="9"/>
            <color indexed="81"/>
            <rFont val="Tahoma"/>
            <family val="2"/>
          </rPr>
          <t>Author:</t>
        </r>
        <r>
          <rPr>
            <sz val="9"/>
            <color indexed="81"/>
            <rFont val="Tahoma"/>
            <family val="2"/>
          </rPr>
          <t xml:space="preserve">
Includes $5M for Performance Based Incentive for Industry Certifications</t>
        </r>
      </text>
    </comment>
    <comment ref="C14" authorId="0" shapeId="0">
      <text>
        <r>
          <rPr>
            <b/>
            <sz val="9"/>
            <color indexed="81"/>
            <rFont val="Tahoma"/>
            <family val="2"/>
          </rPr>
          <t>Author:</t>
        </r>
        <r>
          <rPr>
            <sz val="9"/>
            <color indexed="81"/>
            <rFont val="Tahoma"/>
            <family val="2"/>
          </rPr>
          <t xml:space="preserve">
Includes $10M for Performance Based Incentive for Industry Certifications &amp; 67,802 FRS</t>
        </r>
      </text>
    </comment>
    <comment ref="C15" authorId="0" shapeId="0">
      <text>
        <r>
          <rPr>
            <b/>
            <sz val="9"/>
            <color indexed="81"/>
            <rFont val="Tahoma"/>
            <family val="2"/>
          </rPr>
          <t>Ball, Lance:</t>
        </r>
        <r>
          <rPr>
            <sz val="9"/>
            <color indexed="81"/>
            <rFont val="Tahoma"/>
            <family val="2"/>
          </rPr>
          <t xml:space="preserve">
Includes $10M for Performance Based Incentive for Industry Certifications &amp; $407,000 FRS</t>
        </r>
      </text>
    </comment>
  </commentList>
</comments>
</file>

<file path=xl/sharedStrings.xml><?xml version="1.0" encoding="utf-8"?>
<sst xmlns="http://schemas.openxmlformats.org/spreadsheetml/2006/main" count="4240" uniqueCount="960">
  <si>
    <t>Fact Book 2.2T</t>
  </si>
  <si>
    <t>Florida College System</t>
  </si>
  <si>
    <t>Annual Unduplicated Student Headcount Enrollment</t>
  </si>
  <si>
    <t>2017-18</t>
  </si>
  <si>
    <t/>
  </si>
  <si>
    <t>EASTERN FLORIDA</t>
  </si>
  <si>
    <t>BROWARD</t>
  </si>
  <si>
    <t>CENTRAL FLORIDA</t>
  </si>
  <si>
    <t>CHIPOLA</t>
  </si>
  <si>
    <t>DAYTONA</t>
  </si>
  <si>
    <t>FL SOUTHWESTERN</t>
  </si>
  <si>
    <t>FL SC AT JAX</t>
  </si>
  <si>
    <t>FLORIDA KEYS</t>
  </si>
  <si>
    <t>GULF COAST</t>
  </si>
  <si>
    <t>HILLSBOROUGH</t>
  </si>
  <si>
    <t>INDIAN RIVER</t>
  </si>
  <si>
    <t>FLORIDA GATEWAY</t>
  </si>
  <si>
    <t>LAKE SUMTER</t>
  </si>
  <si>
    <t>SC FL MNTEE-SRST</t>
  </si>
  <si>
    <t>MIAMI DADE</t>
  </si>
  <si>
    <t>NORTH FLORIDA CC</t>
  </si>
  <si>
    <t>NORTHWEST FL SC</t>
  </si>
  <si>
    <t>PALM BEACH SC</t>
  </si>
  <si>
    <t>PASCO-HERNANCO C</t>
  </si>
  <si>
    <t>PENSACOLA SC</t>
  </si>
  <si>
    <t>POLK SC</t>
  </si>
  <si>
    <t>ST. JOHNS RIVER</t>
  </si>
  <si>
    <t>ST. PETERSBURG</t>
  </si>
  <si>
    <t>SANTA FE</t>
  </si>
  <si>
    <t>SEMINOLE SC OF F</t>
  </si>
  <si>
    <t>SOUTH FLORIDA SC</t>
  </si>
  <si>
    <t>TALLAHASSEE CC</t>
  </si>
  <si>
    <t>VALENCIA</t>
  </si>
  <si>
    <t>PERA: HEADCOUNT REPORT LUD, HDCNT - 07/19/2018 16:01:24</t>
  </si>
  <si>
    <t>SOURCE: 2017-18 Student Data Base</t>
  </si>
  <si>
    <t>Students Served - Any student reported on the Student Database. May not be enrolled in a course, but was granted an award or acceleration credit or other service.</t>
  </si>
  <si>
    <t>Students Enrolled in a Course - Student reported on the Student Database that was enrolled in any course.</t>
  </si>
  <si>
    <t>Funded Students Enrolled in a Course - Student reported on the Student Database and eligible for state funding, so that the hours count toward Funded FTE.</t>
  </si>
  <si>
    <t>Note: The total may contain duplicate headcounts for students who have more than one disability code for the reporting year.</t>
  </si>
  <si>
    <t>Note: Disability categories are self-reported by the student and verified by the appropriate office within each institution.</t>
  </si>
  <si>
    <t>Source: 2017-18 Student Data Base</t>
  </si>
  <si>
    <t>PERA - 2.3T 07/19/2018 16:01:26</t>
  </si>
  <si>
    <t>Total</t>
  </si>
  <si>
    <t>Other</t>
  </si>
  <si>
    <t>Brain Injury</t>
  </si>
  <si>
    <t>Autism</t>
  </si>
  <si>
    <t>Mental</t>
  </si>
  <si>
    <t>Learning</t>
  </si>
  <si>
    <t>Speech</t>
  </si>
  <si>
    <t>Physical</t>
  </si>
  <si>
    <t>Hearing</t>
  </si>
  <si>
    <t>Visual</t>
  </si>
  <si>
    <t>Annual Disability Headcount Enrollment</t>
  </si>
  <si>
    <t>Fact Book 2.3T</t>
  </si>
  <si>
    <t>* Upper Level Institutional Credit Programs.</t>
  </si>
  <si>
    <t>Source: 2017-18 Student Data Base (Refer to tables 4.5.1T - 4.5.6T and 4.7T)</t>
  </si>
  <si>
    <t>PERA - 4.1T 07/19/2018 16:05:33</t>
  </si>
  <si>
    <t>%</t>
  </si>
  <si>
    <t>Sum</t>
  </si>
  <si>
    <t>Public 
Service</t>
  </si>
  <si>
    <t>Marketing</t>
  </si>
  <si>
    <t>Industrial</t>
  </si>
  <si>
    <t>Health</t>
  </si>
  <si>
    <t>Family
Consumer</t>
  </si>
  <si>
    <t>EPI*</t>
  </si>
  <si>
    <t>Certificate 
of
Professional
Prep*</t>
  </si>
  <si>
    <t>Business</t>
  </si>
  <si>
    <t>Argibus-Nat
Resources</t>
  </si>
  <si>
    <t>AA</t>
  </si>
  <si>
    <t>Headcount by Program Area</t>
  </si>
  <si>
    <t>Credit Program Enrollment</t>
  </si>
  <si>
    <t>Fact Book 4.1T</t>
  </si>
  <si>
    <t>PERA - 4.2T 07/19/2018 16:05:35</t>
  </si>
  <si>
    <t>EPI</t>
  </si>
  <si>
    <t>Certificate of Professional Prep</t>
  </si>
  <si>
    <t>Certificates</t>
  </si>
  <si>
    <t>AS</t>
  </si>
  <si>
    <t>Award Types</t>
  </si>
  <si>
    <t>Headcount by Award Type</t>
  </si>
  <si>
    <t>Fact Book 4.2T</t>
  </si>
  <si>
    <t>Total unknowns includes both unknown ethnicity and unknown gender.</t>
  </si>
  <si>
    <t>DISAD - Disadvantaged economically or academically</t>
  </si>
  <si>
    <t>LEP - Limited English Proficiency</t>
  </si>
  <si>
    <t>PERA - 4.3.1T 08/01/2018 12:29:42</t>
  </si>
  <si>
    <t>FLORIDA</t>
  </si>
  <si>
    <t>Disadvantage</t>
  </si>
  <si>
    <t>LEP</t>
  </si>
  <si>
    <t>Disabled</t>
  </si>
  <si>
    <t>Unknowns</t>
  </si>
  <si>
    <t>M</t>
  </si>
  <si>
    <t>F</t>
  </si>
  <si>
    <t>Special Populations</t>
  </si>
  <si>
    <t>College</t>
  </si>
  <si>
    <t>Two or More</t>
  </si>
  <si>
    <t>Pacific</t>
  </si>
  <si>
    <t>White</t>
  </si>
  <si>
    <t>Hispanic</t>
  </si>
  <si>
    <t>Black</t>
  </si>
  <si>
    <t>Asian</t>
  </si>
  <si>
    <t>Non-Resident
Alien</t>
  </si>
  <si>
    <t>Ethnicity and Gender</t>
  </si>
  <si>
    <t>Headcount by College and Ethnicity/Special Populations</t>
  </si>
  <si>
    <t>Associate in Arts Degree Program</t>
  </si>
  <si>
    <t>Fact Book 4.3.1T</t>
  </si>
  <si>
    <t>PERA - 4.3.2T 08/01/2018 12:29:42</t>
  </si>
  <si>
    <t>Educator Preparation Institute Certificage Program</t>
  </si>
  <si>
    <t>Fact Book 4.3.2T</t>
  </si>
  <si>
    <t>PERA - 4.3.3T 08/01/2018 12:29:42</t>
  </si>
  <si>
    <t>Cerfificate of Professional Prep Program</t>
  </si>
  <si>
    <t>Fact Book 4.3.3T</t>
  </si>
  <si>
    <t>PERA - 4.3.4T 08/01/2018 12:29:42</t>
  </si>
  <si>
    <t>Associate in Science Degree Program</t>
  </si>
  <si>
    <t>Fact Book 4.3.4T</t>
  </si>
  <si>
    <t>PERA - 4.3.5T 08/01/2018 12:29:42</t>
  </si>
  <si>
    <t>Postsecondary Adult Vocational Certificate Program</t>
  </si>
  <si>
    <t>Fact Book 4.3.5T</t>
  </si>
  <si>
    <t>PERA - 4.3.6T 08/01/2018 12:29:42</t>
  </si>
  <si>
    <t>Postsecondary Vocational Certificate Program</t>
  </si>
  <si>
    <t>Fact Book 4.3.6T</t>
  </si>
  <si>
    <t>PERA - 4.3.7T 08/01/2018 12:29:42</t>
  </si>
  <si>
    <t>Advanced Technical Certificate Program</t>
  </si>
  <si>
    <t>Fact Book 4.3.7T</t>
  </si>
  <si>
    <t>PERA - 4.3.8T 08/01/2018 12:29:42</t>
  </si>
  <si>
    <t>All Program Areas</t>
  </si>
  <si>
    <t>Fact Book 4.3.8T</t>
  </si>
  <si>
    <t>Cooperative training is also included in vocational program areas</t>
  </si>
  <si>
    <t>Does not include workforce education (CWE) course enrollments</t>
  </si>
  <si>
    <t>Source: &amp;RYEAR Student Data Base</t>
  </si>
  <si>
    <t>PERA - 4.5T 07/19/2018 16:06:09</t>
  </si>
  <si>
    <t>Co-Op Training</t>
  </si>
  <si>
    <t>Inactive</t>
  </si>
  <si>
    <t>Apprentice</t>
  </si>
  <si>
    <t>Public
Service</t>
  </si>
  <si>
    <t>Headcount by College and Program Area</t>
  </si>
  <si>
    <t>Credit Program Enrollment: Workforce Education</t>
  </si>
  <si>
    <t>Fact Book 4.5T</t>
  </si>
  <si>
    <t>PERA - 4.6T 07/19/2018 16:05:44</t>
  </si>
  <si>
    <t>Headcount by College and Apprenticeship Program Areas</t>
  </si>
  <si>
    <t>Workforce Education</t>
  </si>
  <si>
    <t>Fact Book 4.6T</t>
  </si>
  <si>
    <t>PERA - 4.7.1T 07/19/2018 16:05:45</t>
  </si>
  <si>
    <t>Educational Bachelors Degree Program</t>
  </si>
  <si>
    <t>Fact Book 4.7.1T</t>
  </si>
  <si>
    <t>PERA - 4.7.2T 07/19/2018 16:05:45</t>
  </si>
  <si>
    <t>Nursing Bachelors Degree Program</t>
  </si>
  <si>
    <t>Fact Book 4.7.2T</t>
  </si>
  <si>
    <t>PERA - 4.7.3T 07/19/2018 16:05:45</t>
  </si>
  <si>
    <t>Other Bachelors Degree Program</t>
  </si>
  <si>
    <t>Fact Book 4.7.3T</t>
  </si>
  <si>
    <t>PERA - 4.7.4T 07/19/2018 16:05:45</t>
  </si>
  <si>
    <t>All Bachelors Degree Program</t>
  </si>
  <si>
    <t>Fact Book 4.7.4T</t>
  </si>
  <si>
    <t>Source: 2017-18 AA1A</t>
  </si>
  <si>
    <t>PERA - 5.1T 07/24/2018 7:43:39</t>
  </si>
  <si>
    <t>Credit Program Completers</t>
  </si>
  <si>
    <t>Fact Book 5.1T</t>
  </si>
  <si>
    <t>PERA - 5.2T 07/24/2018 7:43:39</t>
  </si>
  <si>
    <t>American Indian
or
Alaskan Native</t>
  </si>
  <si>
    <t>Asian or
Pacific Islander</t>
  </si>
  <si>
    <t>Minorities</t>
  </si>
  <si>
    <t>Minority Credit Program Completers</t>
  </si>
  <si>
    <t>Fact Book 5.2T</t>
  </si>
  <si>
    <t>Unknown = Unknown gender and/or race</t>
  </si>
  <si>
    <t>PERA - 5.3T 07/24/2018 7:43:41</t>
  </si>
  <si>
    <t>Unknown</t>
  </si>
  <si>
    <t>Female</t>
  </si>
  <si>
    <t>Male</t>
  </si>
  <si>
    <t>Certificate of
Professional Prep</t>
  </si>
  <si>
    <t>Associate in Science</t>
  </si>
  <si>
    <t>Educator Preparation
Institute</t>
  </si>
  <si>
    <t>Associate in Arts</t>
  </si>
  <si>
    <t>Headcount by College, Award Type, and Gender</t>
  </si>
  <si>
    <t>Fact Book 5.3T</t>
  </si>
  <si>
    <t>Disadvantage - Disadvantaged economically or academically</t>
  </si>
  <si>
    <t>Source: 2017-18 AALA</t>
  </si>
  <si>
    <t>PERA - 5.4.1T 07/24/2018 7:43:43</t>
  </si>
  <si>
    <t>SOUTH FLORIDA 
SC</t>
  </si>
  <si>
    <t>.</t>
  </si>
  <si>
    <t>PASCO
-HERNANCO C</t>
  </si>
  <si>
    <t>NORTH FLORIDA 
CC</t>
  </si>
  <si>
    <t>FLORIDA 
GATEWAY</t>
  </si>
  <si>
    <t>Two or 
More</t>
  </si>
  <si>
    <t>American 
Indian</t>
  </si>
  <si>
    <t>Fact Book 5.4.1T</t>
  </si>
  <si>
    <t>PERA - 5.4.2T 07/24/2018 7:43:43</t>
  </si>
  <si>
    <t>Educator Preparation Institute Certificate Program</t>
  </si>
  <si>
    <t>Fact Book 5.4.2T</t>
  </si>
  <si>
    <t>PERA - 5.4.3T 07/24/2018 7:43:43</t>
  </si>
  <si>
    <t>Cerfificate of Professional Prep</t>
  </si>
  <si>
    <t>Fact Book 5.4.3T</t>
  </si>
  <si>
    <t>PERA - 5.4.4T 07/24/2018 7:43:43</t>
  </si>
  <si>
    <t>Workforce Education: Associate in Science</t>
  </si>
  <si>
    <t>Fact Book 5.4.4T</t>
  </si>
  <si>
    <t>PERA - 5.4.5T 07/24/2018 7:43:43</t>
  </si>
  <si>
    <t>Workforce Education: Postsecondary Adult Vocational Certificate Program</t>
  </si>
  <si>
    <t>Fact Book 5.4.5T</t>
  </si>
  <si>
    <t>PERA - 5.4.6T 07/24/2018 7:43:43</t>
  </si>
  <si>
    <t>Workforce Education: Postsecondary Vocational Certificate Program</t>
  </si>
  <si>
    <t>Fact Book 5.4.6T</t>
  </si>
  <si>
    <t>PERA - 5.4.7T 07/24/2018 7:43:43</t>
  </si>
  <si>
    <t>Workforce Education: Advanced Technical Certificate Program</t>
  </si>
  <si>
    <t>Fact Book 5.4.7T</t>
  </si>
  <si>
    <t>PERA - 5.4.8T 07/24/2018 7:43:43</t>
  </si>
  <si>
    <t>Fact Book 5.4.8T</t>
  </si>
  <si>
    <t>PERA - 5.5.1.T 07/24/2018 7:43:43</t>
  </si>
  <si>
    <t>PERA - 5.5.2.T 07/24/2018 7:43:43</t>
  </si>
  <si>
    <t>PERA - 5.5.4.T 07/24/2018 7:43:43</t>
  </si>
  <si>
    <t>Fact Book 5.5.4.T</t>
  </si>
  <si>
    <t>*Continuing workforce education (CWE)</t>
  </si>
  <si>
    <t>Unduplicated headcount represents the unduplicated number of students by each college, excluding recreation and leisure.</t>
  </si>
  <si>
    <t>freshmen or for other personal objectives. There may be some duplication between major program areas.</t>
  </si>
  <si>
    <t>in apprenticeship courses, and students who are enrolled in courses related to employment, as general</t>
  </si>
  <si>
    <t>Other = These figures reflect students awaiting enrollment in limited access programs, students enrolled</t>
  </si>
  <si>
    <t>PERA: 4.4T - 08/02/2018 9:17:43</t>
  </si>
  <si>
    <t>SEMINOLE SC OF FL</t>
  </si>
  <si>
    <t>ST. JOHNS RIVER SC</t>
  </si>
  <si>
    <t>PASCO-HERNANDO CC</t>
  </si>
  <si>
    <t>LAKE-SUMTER</t>
  </si>
  <si>
    <t>Unduplicated
Headcount</t>
  </si>
  <si>
    <t>Total
(Duplicated)</t>
  </si>
  <si>
    <t>Life Long
Learning</t>
  </si>
  <si>
    <t>Community Instructional
Services
Rec. &amp; Leisure</t>
  </si>
  <si>
    <t>Adult Education
Basic &amp;
Secondary</t>
  </si>
  <si>
    <t>CWE*</t>
  </si>
  <si>
    <t>PSAV
Cert.</t>
  </si>
  <si>
    <t>PSV
Cert.</t>
  </si>
  <si>
    <t>AS
Degree</t>
  </si>
  <si>
    <t>College &amp;
Vocational
Preparatory</t>
  </si>
  <si>
    <t>Certificate of
Professional 
Prep</t>
  </si>
  <si>
    <t>Educator
Preparation
Institute</t>
  </si>
  <si>
    <t>Associate
In Arts</t>
  </si>
  <si>
    <t>Program Enrollment</t>
  </si>
  <si>
    <t>Fact Book 4.4T</t>
  </si>
  <si>
    <t>Served</t>
  </si>
  <si>
    <t>Enrolled in a Course</t>
  </si>
  <si>
    <t>Notes: Upper Division includes any student enrolled in an upper division course or granted a baccalaureate degree. Lower Division/Non-Credit includes any</t>
  </si>
  <si>
    <t>student enrolled in a lower division or non-credit course or granted an award other than a baccalaureate degree or was reported with no course enrollment.</t>
  </si>
  <si>
    <t>Source: 2017-18 Student Data Base and EA-3 (Refer to table 4.6T for current year)</t>
  </si>
  <si>
    <t>PERA - 2.1T 08/02/2018 10:00:47</t>
  </si>
  <si>
    <t>Unduplicated</t>
  </si>
  <si>
    <t>Annual Student Headcount</t>
  </si>
  <si>
    <t>Fact Book 2.1T</t>
  </si>
  <si>
    <t>All</t>
  </si>
  <si>
    <t>Division</t>
  </si>
  <si>
    <t>Rec and Leisure</t>
  </si>
  <si>
    <t>American
Indian</t>
  </si>
  <si>
    <t>Two or
More</t>
  </si>
  <si>
    <t>Agriculture
Natural
Resources</t>
  </si>
  <si>
    <t>ST0 JOHNS RIVER</t>
  </si>
  <si>
    <t>ST0 PETERSBURG</t>
  </si>
  <si>
    <t>PERA - 505030T 07/24/2018 7:43:43</t>
  </si>
  <si>
    <t>Total unknowns includes both unknown ethnicity and unknown gender0</t>
  </si>
  <si>
    <t>Fact Book 5.5.3T</t>
  </si>
  <si>
    <t>Fact Book 5.5.2T</t>
  </si>
  <si>
    <t>Fact Book 5.5.1T</t>
  </si>
  <si>
    <t>Source: Federal IPEDS EF2 based on data from the 2018-19 Student Data Base Fall Beginning-of-Term (refer to table 1.3T)</t>
  </si>
  <si>
    <t>PERA - 1.1T and 1.3T 01/04/2019 10:56:50</t>
  </si>
  <si>
    <t>Part-Time</t>
  </si>
  <si>
    <t>Full-Time</t>
  </si>
  <si>
    <t>NON-DEG/CERT 
Seeking</t>
  </si>
  <si>
    <t>DEG/CERT 
Seeking 
Continuing</t>
  </si>
  <si>
    <t>DEG/CERT 
Seeking 
Transfer-In</t>
  </si>
  <si>
    <t>DEG/CERT 
Seeking 
First-Time</t>
  </si>
  <si>
    <t>Category</t>
  </si>
  <si>
    <t>Beginning-of-Term Fall 2018-19</t>
  </si>
  <si>
    <t>Full-Time/Part-Time</t>
  </si>
  <si>
    <t>Fall Headcount Enrollment</t>
  </si>
  <si>
    <t>Fact Book 1.1T</t>
  </si>
  <si>
    <t>Other Minority = American Indian, Alaskan Native, Asian, Native Hawaiian, Pacific Islanders</t>
  </si>
  <si>
    <t>Source: Data based on data from the 2018-19 Student Data Base Fall Beginning-of-Term (refer to table 1.4T)</t>
  </si>
  <si>
    <t>PERA - 1.2T and 1.4T 01/04/2019 10:57:03</t>
  </si>
  <si>
    <t>Fall 2018</t>
  </si>
  <si>
    <t>Unknown Ethnicity</t>
  </si>
  <si>
    <t>Two or More Races</t>
  </si>
  <si>
    <t>Other Minority</t>
  </si>
  <si>
    <t>Non-Resident Alien</t>
  </si>
  <si>
    <t>Race/Ethnicity Fall Headcount Enrollment</t>
  </si>
  <si>
    <t>Fact Book 1.2T</t>
  </si>
  <si>
    <t>Note2: Number of Part-Time students with unknown gender not included = 4,544</t>
  </si>
  <si>
    <t>Note1: Number of Full-Time students with unknown gender not included = 2,555</t>
  </si>
  <si>
    <t>Source: Federal IPEDS EF2 based on data from 2018-19 Student Data Base Fall Beginning-of-Term</t>
  </si>
  <si>
    <t>Subtotal</t>
  </si>
  <si>
    <t>Grand 
Total</t>
  </si>
  <si>
    <t>Total 
Part-Time 
Students</t>
  </si>
  <si>
    <t>Total 
Full-Time 
Students</t>
  </si>
  <si>
    <t>Students Enrolled for Credit</t>
  </si>
  <si>
    <t>Full-Time/Part-Time by Ethnicity and Gender</t>
  </si>
  <si>
    <t>Fact Book 1.3T</t>
  </si>
  <si>
    <t>Lower Non-Credit Students</t>
  </si>
  <si>
    <t>Upper Students</t>
  </si>
  <si>
    <t>All Students</t>
  </si>
  <si>
    <t>TALLAHASSEE</t>
  </si>
  <si>
    <t>SOUTH FLORIDA</t>
  </si>
  <si>
    <t>SEMINOLE STATE</t>
  </si>
  <si>
    <t>POLK</t>
  </si>
  <si>
    <t>PENSACOLA</t>
  </si>
  <si>
    <t>PASCO-HERNANDO</t>
  </si>
  <si>
    <t>PALM BEACH STATE</t>
  </si>
  <si>
    <t>NORTHWEST FLA</t>
  </si>
  <si>
    <t>NORTH FLORIDA</t>
  </si>
  <si>
    <t>STATE COLLEGE FL</t>
  </si>
  <si>
    <t>FLA SC AT JAX</t>
  </si>
  <si>
    <t>177
,871</t>
  </si>
  <si>
    <t>262
,004</t>
  </si>
  <si>
    <t>103
,123</t>
  </si>
  <si>
    <t>System</t>
  </si>
  <si>
    <t>Colleges by Ethnicity and Gender</t>
  </si>
  <si>
    <t>Fact Book 1.4T</t>
  </si>
  <si>
    <t>In 2014-15, some end-of-term data was used to produce this report for Daytona, Fla SC at Jax and St. Johns River.</t>
  </si>
  <si>
    <t>Source: Federal IPEDS EF2 based on data from the 2014-15 through 2018-19 Student Data Base Fall Beginning-of-Term (refer to table 1.3T for current year)</t>
  </si>
  <si>
    <t>PERA - 1.5T 01/04/2019 10:57:09</t>
  </si>
  <si>
    <t>Fall 2018-19</t>
  </si>
  <si>
    <t>Fall 2017-18</t>
  </si>
  <si>
    <t>Fall 2016-17</t>
  </si>
  <si>
    <t>Fall 2015-16</t>
  </si>
  <si>
    <t>Fall 2014-15</t>
  </si>
  <si>
    <t>Non-Degree 
Seeking</t>
  </si>
  <si>
    <t>Degree/Certificate 
Seeking</t>
  </si>
  <si>
    <t>First Time 
Transfer</t>
  </si>
  <si>
    <t>First Time 
First Year</t>
  </si>
  <si>
    <t>Beginning-of-Term Fall 2014-15 through Fall 2018-19</t>
  </si>
  <si>
    <t>Fact Book 1.5T</t>
  </si>
  <si>
    <t>Other Minority = Asian, American Indian, Alaskan Native, Native Hawaiian, Pacific Islanders</t>
  </si>
  <si>
    <t>In 2014-15, some end-of-term data was used to produce this report for Daytona, Fla SC at Jax and St. Johns River</t>
  </si>
  <si>
    <t>Source: Data based upon the 2014-15 through 2018-19 Student Data Base Fall Beginning-of-Term (refer to table 1.4T for current year)</t>
  </si>
  <si>
    <t>PERA - 1.6T 01/04/2019 10:57:17</t>
  </si>
  <si>
    <t>Unknown 
Ethnicity</t>
  </si>
  <si>
    <t>Two or 
More 
Races</t>
  </si>
  <si>
    <t>Other 
Minority</t>
  </si>
  <si>
    <t>Non-Resident 
Alien</t>
  </si>
  <si>
    <t>Fact Book 1.6T</t>
  </si>
  <si>
    <t>Race &amp; Ethnicity</t>
  </si>
  <si>
    <t>Note: The age is based on the Integrated Postsecondary Education Data System (IPEDS) October 15th cutoff date.</t>
  </si>
  <si>
    <t>Note: Full-Time and Part-Time students having unknown gender are not included.</t>
  </si>
  <si>
    <t>PERA - 1.7T 01/04/2019 10:57:24</t>
  </si>
  <si>
    <t>Grand Total</t>
  </si>
  <si>
    <t>Age Unknown</t>
  </si>
  <si>
    <t>65 Over</t>
  </si>
  <si>
    <t>50-64</t>
  </si>
  <si>
    <t>40-49</t>
  </si>
  <si>
    <t>35-39</t>
  </si>
  <si>
    <t>30-34</t>
  </si>
  <si>
    <t>25-29</t>
  </si>
  <si>
    <t>22-24</t>
  </si>
  <si>
    <t>20-21</t>
  </si>
  <si>
    <t>18-19</t>
  </si>
  <si>
    <t>Under 18</t>
  </si>
  <si>
    <t>Full-Time/Part-Time by Age Ranges</t>
  </si>
  <si>
    <t>Fact Book 1.7T</t>
  </si>
  <si>
    <t>College Prep was renamed Developmental Education after 2013.</t>
  </si>
  <si>
    <t>Total column may not equal the sum of the columns because of rounding.</t>
  </si>
  <si>
    <t>2017-18 excludes adults with disabilities.</t>
  </si>
  <si>
    <t>Source: 2017-18 Student Data Base (refer to table 3.2T for current year)</t>
  </si>
  <si>
    <t>PERA - 3.1T 01/04/2019 10:57:29</t>
  </si>
  <si>
    <t>Total
Upper
Division</t>
  </si>
  <si>
    <t>Total
Lower
Division</t>
  </si>
  <si>
    <t>PSV</t>
  </si>
  <si>
    <t>PSAV</t>
  </si>
  <si>
    <t>Dev. Ed.</t>
  </si>
  <si>
    <t>Adult Ed.</t>
  </si>
  <si>
    <t>A &amp; P</t>
  </si>
  <si>
    <t>by Program Area</t>
  </si>
  <si>
    <t>FTE Enrollment (Funded)</t>
  </si>
  <si>
    <t>Fact Book 3.1F</t>
  </si>
  <si>
    <t>PERA - FTECOL, CO3F29L - 07/25/2016   10:57 AM</t>
  </si>
  <si>
    <t>TOTAL</t>
  </si>
  <si>
    <t>VOC PREP
EAP</t>
  </si>
  <si>
    <t>VOC
PREP</t>
  </si>
  <si>
    <t>GED
PREP</t>
  </si>
  <si>
    <t>ADULT
SEC</t>
  </si>
  <si>
    <t>LTRCY EAP</t>
  </si>
  <si>
    <t>ADULT
BASIC</t>
  </si>
  <si>
    <t>APPRN
OJT</t>
  </si>
  <si>
    <t>APPRN
CLASS</t>
  </si>
  <si>
    <t>POSTSEC
ADULT VOC</t>
  </si>
  <si>
    <t>DEV ED EAP</t>
  </si>
  <si>
    <t>DEVELOPMENTAL
ED</t>
  </si>
  <si>
    <t>POSTSEC
VOC</t>
  </si>
  <si>
    <t>2017-18 FTE-3</t>
  </si>
  <si>
    <t>PERA - FTECOL, CO3F29C - 07/25/2016   11:44 AM</t>
  </si>
  <si>
    <t>UPPER DIVISION</t>
  </si>
  <si>
    <t>PERA - FTEDISC - 07/28/2015 11:13 AM</t>
  </si>
  <si>
    <t>TOTAL FTE</t>
  </si>
  <si>
    <t>TOTAL FTE:  LOWER DIVISION</t>
  </si>
  <si>
    <t>TOTAL FTE:  NON-CREDIT</t>
  </si>
  <si>
    <t>TOTAL ADULT BASIC / SECONDARY</t>
  </si>
  <si>
    <t>1.32.04 ESL/EAP ADLT LITERACY</t>
  </si>
  <si>
    <t>1.32.03 GED PREP.</t>
  </si>
  <si>
    <t>1.32.02 ADULT SECONDARY</t>
  </si>
  <si>
    <t>1.32.01 ADULT BASIC</t>
  </si>
  <si>
    <t>TOTAL VOCATIONAL PREP.</t>
  </si>
  <si>
    <t>1.31.04 ESL/EAP VOC. PREP.</t>
  </si>
  <si>
    <t>1.31.02 VOCATIONAL PREP.</t>
  </si>
  <si>
    <t>1.29.99 APPRENTICESHIP</t>
  </si>
  <si>
    <t>1.29.98 APPRENTICESHIP OJT</t>
  </si>
  <si>
    <t>1.29.97 APPRENTICESHIP CLASS</t>
  </si>
  <si>
    <t>TOTAL CONTINUING WORKFORCE ED</t>
  </si>
  <si>
    <t>1.27.03 PUBLIC SERVICE</t>
  </si>
  <si>
    <t>1.26.03 TRADE AND INDUSTRIAL</t>
  </si>
  <si>
    <t>1.25.03 OFFICE</t>
  </si>
  <si>
    <t>1.24.03 HOME ECONOMICS</t>
  </si>
  <si>
    <t>1.23.03 HEALTH</t>
  </si>
  <si>
    <t>1.22.03 DISTRIBUTIVE</t>
  </si>
  <si>
    <t>1.21.03 AGRICULTURE</t>
  </si>
  <si>
    <t>TOTAL POSTSECONDARY ADULT VOC</t>
  </si>
  <si>
    <t>1.27.02 PUBLIC SERVICE</t>
  </si>
  <si>
    <t>1.26.02 TRADE AND INDUSTRIAL</t>
  </si>
  <si>
    <t>1.25.02 OFFICE</t>
  </si>
  <si>
    <t>1.24.02 HOME ECONOMICS</t>
  </si>
  <si>
    <t>1.23.02 HEALTH</t>
  </si>
  <si>
    <t>1.22.02 DISTRIBUTIVE</t>
  </si>
  <si>
    <t>1.21.02 AGRICULTURE</t>
  </si>
  <si>
    <t>TOTAL FTE FOR CREDIT</t>
  </si>
  <si>
    <t>1.50.01 EDUCATOR PREP. INST.</t>
  </si>
  <si>
    <t>TOTAL DEVELOPMENTAL EDUCATION</t>
  </si>
  <si>
    <t>1.31.03 ESL/EAP DEV. ED.</t>
  </si>
  <si>
    <t>1.31.01 DEVELOPMENTAL ED.</t>
  </si>
  <si>
    <t>TOTAL POSTSECONDARY VOC.</t>
  </si>
  <si>
    <t>1.27.01 PUBLIC SERVICE</t>
  </si>
  <si>
    <t>1.26.01 TRADE AND INDUSTRIAL</t>
  </si>
  <si>
    <t>1.25.01 OFFICE</t>
  </si>
  <si>
    <t>1.24.01 HOME ECONOMICS</t>
  </si>
  <si>
    <t>1.23.01 HEALTH</t>
  </si>
  <si>
    <t>1.22.01 DISTRIBUTIVE</t>
  </si>
  <si>
    <t>1.21.01 AGRICULTURE</t>
  </si>
  <si>
    <t>TOTAL ADVANCED &amp; PROFESSIONAL</t>
  </si>
  <si>
    <t>1.18.49 INTERDISCIPLINARY</t>
  </si>
  <si>
    <t>1.18.23 THEOLOGY</t>
  </si>
  <si>
    <t>1.18.21 PUBLIC AFFAIRS</t>
  </si>
  <si>
    <t>1.18.18 MILITARY SCIENCE</t>
  </si>
  <si>
    <t>1.18.16 LIBRARY SCIENCE</t>
  </si>
  <si>
    <t>1.18.14 LAW</t>
  </si>
  <si>
    <t>1.18.13 HOME ECONOMICS</t>
  </si>
  <si>
    <t>1.18.06 COMMUNICATIONS</t>
  </si>
  <si>
    <t>1.17.22 SOCIAL SCIENCES</t>
  </si>
  <si>
    <t>1.17.20 PSYCHOLOGY</t>
  </si>
  <si>
    <t>1.17.03 AREA STUDIES</t>
  </si>
  <si>
    <t>1.16.17 MATHEMATICS</t>
  </si>
  <si>
    <t>1.16.07 COMPUTER &amp; INFO. SCI.</t>
  </si>
  <si>
    <t>1.15.05 BUSINESS &amp; MANAGEMENT</t>
  </si>
  <si>
    <t>1.14.08 EDUCATION</t>
  </si>
  <si>
    <t>1.13.15 LETTERS</t>
  </si>
  <si>
    <t>1.13.11 FOREIGN LANGUAGES</t>
  </si>
  <si>
    <t>1.12.10 FINE AND APPLIED ARTS</t>
  </si>
  <si>
    <t>1.11.19 PHYSICAL SCIENCES</t>
  </si>
  <si>
    <t>1.11.12 HEALTH PROFESSIONS</t>
  </si>
  <si>
    <t>1.11.09 ENGINEERING</t>
  </si>
  <si>
    <t>1.11.04 BIOLOGICAL SCIENCE</t>
  </si>
  <si>
    <t>1.11.02 ARCHITECTURE &amp; ENVIR.</t>
  </si>
  <si>
    <t>1.11.01 AGRICULTURE &amp; NAT RES</t>
  </si>
  <si>
    <t>SYST</t>
  </si>
  <si>
    <t>VALE</t>
  </si>
  <si>
    <t>TALL</t>
  </si>
  <si>
    <t>SFLA</t>
  </si>
  <si>
    <t>SEMI</t>
  </si>
  <si>
    <t>SANF</t>
  </si>
  <si>
    <t>ST.P</t>
  </si>
  <si>
    <t>ST.J</t>
  </si>
  <si>
    <t>CODE_DISCIPLINE</t>
  </si>
  <si>
    <t>PENS</t>
  </si>
  <si>
    <t>PASC</t>
  </si>
  <si>
    <t>PALM</t>
  </si>
  <si>
    <t>NWFC</t>
  </si>
  <si>
    <t>NFLA</t>
  </si>
  <si>
    <t>MIAM</t>
  </si>
  <si>
    <t>SCF</t>
  </si>
  <si>
    <t>LSSC</t>
  </si>
  <si>
    <t>FGC</t>
  </si>
  <si>
    <t>INDR</t>
  </si>
  <si>
    <t>HILL</t>
  </si>
  <si>
    <t>GULF</t>
  </si>
  <si>
    <t>FKEY</t>
  </si>
  <si>
    <t>FJAX</t>
  </si>
  <si>
    <t>FSW</t>
  </si>
  <si>
    <t>DAYT</t>
  </si>
  <si>
    <t>CHIP</t>
  </si>
  <si>
    <t>CFLA</t>
  </si>
  <si>
    <t>BROW</t>
  </si>
  <si>
    <t>ESFC</t>
  </si>
  <si>
    <t>CODE DISCIPLINE</t>
  </si>
  <si>
    <t>Excludes adults with disabilities.</t>
  </si>
  <si>
    <t>Source: 2017-18 Student Data Base (refer to table 3.4T for current year)</t>
  </si>
  <si>
    <t>PERA - 3.4T 01/04/2019 10:57:34</t>
  </si>
  <si>
    <t>Reporting Year</t>
  </si>
  <si>
    <t>FTE</t>
  </si>
  <si>
    <t>Total Upper Division</t>
  </si>
  <si>
    <t>Total Lower Division</t>
  </si>
  <si>
    <t>CWE</t>
  </si>
  <si>
    <t>A&amp;P</t>
  </si>
  <si>
    <t>Actual FTE and Percent by Program Area</t>
  </si>
  <si>
    <t>Fact Book 3.4T</t>
  </si>
  <si>
    <t>PERA 2208C Division of Accountability, Research and Measurement</t>
  </si>
  <si>
    <t>The number of days per term included in a contract may vary among the colleges.</t>
  </si>
  <si>
    <t>The federal standard of 0.909 and 0.818 have been respectively applied to 2.5 and 3.0 semester salaries.</t>
  </si>
  <si>
    <t>This period is the nationally recognized basis for comparison.</t>
  </si>
  <si>
    <t>These contract periods have been adjusted in order to develop a salary composite for 2.0 semesters or nine months.</t>
  </si>
  <si>
    <t>* 2.0 semster equivalents have been determined by the application of conversion factors to the 2.5 and 3.0 semester salaries.</t>
  </si>
  <si>
    <t>Full-time faculty with contracts less than 2 terms are not included.</t>
  </si>
  <si>
    <t>Note: Temporary employees are not included.</t>
  </si>
  <si>
    <t>Source: Fall  through 2018-19 Annual Personnel Reports</t>
  </si>
  <si>
    <t>PERA - 6.5T 01/04/2019 10:58:34</t>
  </si>
  <si>
    <t>Fall 2013-14</t>
  </si>
  <si>
    <t>Fall 2012-13</t>
  </si>
  <si>
    <t>Fall 2011-12</t>
  </si>
  <si>
    <t>Fall 2010-11</t>
  </si>
  <si>
    <t>Fall 2009-10</t>
  </si>
  <si>
    <t>Fall 2008-09</t>
  </si>
  <si>
    <t>% Change</t>
  </si>
  <si>
    <t>Salary</t>
  </si>
  <si>
    <t>Number</t>
  </si>
  <si>
    <t>2.0 Semester Equivalent*</t>
  </si>
  <si>
    <t>3.0 Semester</t>
  </si>
  <si>
    <t>2.5 Semester</t>
  </si>
  <si>
    <t>2.0 Semester</t>
  </si>
  <si>
    <t>by Semesters Employed</t>
  </si>
  <si>
    <t>Average Salary of Full-Time Instructional Personnel</t>
  </si>
  <si>
    <t>Fact Book 6.5T</t>
  </si>
  <si>
    <t>Notes:  Beginning in 2013, IPEDS changed the Occupational Codes used for reporting.</t>
  </si>
  <si>
    <t>Notes:   Temporary employees are not included. Full-time faculty with  contracts less than 2 terms are not included.  *2.0   Semester Equivalents have been determined by the application of conversion  factors to the 2.5 and 3.0 semester salaries. These contract periods have been  adjusted in order to develop a salary composite for 2.0 semesters or nine  months. This period is the nationally recognized basis for comparison. The   federal standard factors of 0.909 and 0.818 have been respectively applied to  2.5 and 3.0 semester salaries. The number of days per term included in a  contract may vary among the colleges.  Several Florida Colleges were involved with union negotiations at the time the  data was reported.   Therefore the posted amounts could differ once negotiations are completed.</t>
  </si>
  <si>
    <t>Source: APR2019</t>
  </si>
  <si>
    <t>PERA - RAVGSAL 01/04/2019 10:58:39</t>
  </si>
  <si>
    <t>SYSTEM</t>
  </si>
  <si>
    <t>Fall Term 2018-19</t>
  </si>
  <si>
    <t>College by Semesters Employed</t>
  </si>
  <si>
    <t>Notes: Temporary employees are not included. Full-time faculty with contracts less than 2 terms are not included. Several Florida Colleges were involved with union negotiations at the time the data was reported therefore, the posted amounts could differ once negotiations are completed.</t>
  </si>
  <si>
    <t>PERA - APPANSLC 01/04/2019 10:58:43</t>
  </si>
  <si>
    <t>SYSTEM TOTAL</t>
  </si>
  <si>
    <t>Avg
Salary</t>
  </si>
  <si>
    <t>Num</t>
  </si>
  <si>
    <t>Total Num</t>
  </si>
  <si>
    <t>Unknown Not
Applicable</t>
  </si>
  <si>
    <t>Less than
Associate</t>
  </si>
  <si>
    <t>Associate</t>
  </si>
  <si>
    <t>Bachelors</t>
  </si>
  <si>
    <t>Masters</t>
  </si>
  <si>
    <t>Advanced
Masters</t>
  </si>
  <si>
    <t>Doctorate</t>
  </si>
  <si>
    <t>Fact Book 6.7T</t>
  </si>
  <si>
    <t>*NOTE: Includes temporary employees. Ten employees with unknown gender are not included.</t>
  </si>
  <si>
    <t>Fall 2019 Annual Personnel Reports</t>
  </si>
  <si>
    <t>PERA - 6.1T 01/16/2019 13:08:54</t>
  </si>
  <si>
    <t>Service Occupations</t>
  </si>
  <si>
    <t>Sales and Related Occupations</t>
  </si>
  <si>
    <t>Producation, Transportation and Material</t>
  </si>
  <si>
    <t>Office and Administrative Support Occupations</t>
  </si>
  <si>
    <t>Non-Postsecondary Teaching</t>
  </si>
  <si>
    <t>Natural Resources, Construction and Maintenance Occup</t>
  </si>
  <si>
    <t>Library Technicians</t>
  </si>
  <si>
    <t>Libarians</t>
  </si>
  <si>
    <t>Instruction</t>
  </si>
  <si>
    <t>Healthcare Practitioners and Technical</t>
  </si>
  <si>
    <t>Exec,Admin,Mgr</t>
  </si>
  <si>
    <t>Computer Engineering and Science</t>
  </si>
  <si>
    <t>Community Service,Legal, Arts and Media</t>
  </si>
  <si>
    <t>Business and Financial Operations</t>
  </si>
  <si>
    <t>Archivists, Curators and Museum Technicians</t>
  </si>
  <si>
    <t>% of Total</t>
  </si>
  <si>
    <t>Occupation</t>
  </si>
  <si>
    <t>by Occupational Activity</t>
  </si>
  <si>
    <t>Employee Headcount</t>
  </si>
  <si>
    <t>Fact Book 6.1T</t>
  </si>
  <si>
    <t>PERA - 6.2T 01/16/2019 13:08:54</t>
  </si>
  <si>
    <t>Professional</t>
  </si>
  <si>
    <t>Instructional</t>
  </si>
  <si>
    <t>Exec., Admin. Mgr.</t>
  </si>
  <si>
    <t>Year</t>
  </si>
  <si>
    <t>Occupational Activity</t>
  </si>
  <si>
    <t>Fact Book 6.2T</t>
  </si>
  <si>
    <t>PERA - 6.3T 01/16/2019 13:08:54</t>
  </si>
  <si>
    <t>Part</t>
  </si>
  <si>
    <t>Full</t>
  </si>
  <si>
    <t>FTPT</t>
  </si>
  <si>
    <t>Fact Book 6.3T</t>
  </si>
  <si>
    <t>PERA - 6.4T 01/16/2019 13:08:54</t>
  </si>
  <si>
    <t>Sub-Total</t>
  </si>
  <si>
    <t>Natural Resources, Construction and Maintenance Oc</t>
  </si>
  <si>
    <t>#</t>
  </si>
  <si>
    <t>CAT</t>
  </si>
  <si>
    <t>College Employee Headcount by Occupational Activity, Full-Time/Part-Time, Ethnicity and Gender</t>
  </si>
  <si>
    <t>Fact Book 6.4T</t>
  </si>
  <si>
    <t>*</t>
  </si>
  <si>
    <t>by Occupation</t>
  </si>
  <si>
    <t>Fall 2008-09 through Fall 2018-19</t>
  </si>
  <si>
    <t>Fact Book 6.6T</t>
  </si>
  <si>
    <t>Headcount and Salary by College and Faculty Degree</t>
  </si>
  <si>
    <t xml:space="preserve">Average Converted Salary of Full-Time Instructional Personnel by </t>
  </si>
  <si>
    <t>Average Converted Salary of Full-Time Instructional Personnel: Headcount and Salary by College and Faculty Degree, Fall 2018-19</t>
  </si>
  <si>
    <t>Table 6.7</t>
  </si>
  <si>
    <t>Average Salary of Full-Time Instructional Personnel: College by Semesters Employed, Fall 2018-19</t>
  </si>
  <si>
    <t xml:space="preserve">Table 6.6 </t>
  </si>
  <si>
    <t>Average Salary of Full-Time Instructional Personnel by Semesters Employed, Fall 2008-09 through Fall 2018-19</t>
  </si>
  <si>
    <t xml:space="preserve">Table 6.5 </t>
  </si>
  <si>
    <t>College Employee Headcount by Occupational Activity: Full-Time/Part-Time, Ethnicity, and Gender, Fall 2018-19</t>
  </si>
  <si>
    <t>Table 6.4</t>
  </si>
  <si>
    <t>Employee Headcount: Full-Time/Part-Time by Ethnicity and Gender, Fall 2018-19</t>
  </si>
  <si>
    <t>Table 6.3</t>
  </si>
  <si>
    <t>Employee Headcount by Occupational Activity, Fall 2018-19</t>
  </si>
  <si>
    <t>Table 6.2</t>
  </si>
  <si>
    <t>Employee Headcount by Occupation, Fall 2018-19</t>
  </si>
  <si>
    <t>Table 6.1</t>
  </si>
  <si>
    <t>Employee Information</t>
  </si>
  <si>
    <t>5.5.4T - All Bachelors Degree Programs</t>
  </si>
  <si>
    <t>5.5.3T - Other Bachelors Degree Programs</t>
  </si>
  <si>
    <t>5.5.2T - Nursing Bachelors Degree Programs</t>
  </si>
  <si>
    <t>5.5.1T - Educational Bachelors Degree Programs</t>
  </si>
  <si>
    <t>Credit Program Completers, Bachelor’s Degree Program, Headcount by College and Ethnicity/Special Populations, 2016-17</t>
  </si>
  <si>
    <t>Table 5.5</t>
  </si>
  <si>
    <t>5.4.8T - All Program Areas</t>
  </si>
  <si>
    <t>5.4.7T - Workforce Education: Advanced Technical Certificate Program</t>
  </si>
  <si>
    <t>5.4.6T - Workforce Education: Postsecondary Vocational Certificate Program</t>
  </si>
  <si>
    <t>5.4.5T - Workforce Education: Postsecondary Adult Vocational Certificate Program</t>
  </si>
  <si>
    <t>5.4.4T - Workforce Education: Associate in Science Degree Program</t>
  </si>
  <si>
    <t>5.4.3T - Certificate of Professional Prep Program</t>
  </si>
  <si>
    <t>5.4.2T - Educator Preparation Institute Certificate Program</t>
  </si>
  <si>
    <t>5.4.1T - Associate in Arts Degree Program</t>
  </si>
  <si>
    <t>Credit Program Completers: Headcount by College and Ethnicity/Special Populations, 2017-18</t>
  </si>
  <si>
    <t>Table 5.4</t>
  </si>
  <si>
    <t>Credit Program Completers: Headcount by College, Award Type, and Gender, 2017-18</t>
  </si>
  <si>
    <t>Table 5.3</t>
  </si>
  <si>
    <t>Minority Credit Program Completers, 2017-18</t>
  </si>
  <si>
    <t>Table 5.2</t>
  </si>
  <si>
    <t>Credit Program Completers: Headcount by Award Type, 2017-18</t>
  </si>
  <si>
    <t>Table 5.1</t>
  </si>
  <si>
    <t>Credit Program Completions</t>
  </si>
  <si>
    <t>4.7.4T - All Bachelors Degree Programs</t>
  </si>
  <si>
    <t>4.7.3T - Other Bachelors Degree Programs</t>
  </si>
  <si>
    <t>4.7.2T - Nursing Bachelors Degree Programs</t>
  </si>
  <si>
    <t>4.7.1T - Educational Bachelors Degree Programs</t>
  </si>
  <si>
    <t>Credit Program Enrollment, Bachelors Degree Program, Headcount by College and Ethnicity/Special Populations, 2017-18</t>
  </si>
  <si>
    <t>Table 4.7</t>
  </si>
  <si>
    <t>Credit Enrollment: Workforce Education, Headcount by College and Apprenticeship Program Areas, 2017-18</t>
  </si>
  <si>
    <t>Table 4.6</t>
  </si>
  <si>
    <t>Credit Program Enrollment: Workforce Education, Headcount by College and Program Area, 2017-18</t>
  </si>
  <si>
    <t>Table 4.5</t>
  </si>
  <si>
    <t>Program Enrollment: Headcount by College and Program Area, 2017-18</t>
  </si>
  <si>
    <t>Table 4.4</t>
  </si>
  <si>
    <t>4.3.8T All Program Areas</t>
  </si>
  <si>
    <t>4.3.7T Advanced Technical Certificate Program</t>
  </si>
  <si>
    <t>4.3.6T Postsecondary Vocational Certificate Program</t>
  </si>
  <si>
    <t>4.3.5T Postsecondary Adult Vocational Certificate Program</t>
  </si>
  <si>
    <t>4.3.4T Associate in Science Degree Program</t>
  </si>
  <si>
    <t>4.3.3T Certificate of Professional Prep Program</t>
  </si>
  <si>
    <t>4.3.2T Educator Preparation Institute Certificate Program</t>
  </si>
  <si>
    <t>4.3.1T Associate in Arts Degree Program</t>
  </si>
  <si>
    <t>Credit Program Enrollment: Headcount by College and Ethnicity/Special Populations, 2017-18</t>
  </si>
  <si>
    <t>Table 4.3</t>
  </si>
  <si>
    <t>Credit Program Enrollment: Headcount by Award Type, 2017-18</t>
  </si>
  <si>
    <t>Table 4.2</t>
  </si>
  <si>
    <t>Credit Program Enrollment: Headcount by Program Area, 2017-18</t>
  </si>
  <si>
    <t>Table 4.1</t>
  </si>
  <si>
    <t>FTE Enrollment (Funded): Actual FTE and Percent by Program Area, 2017-18</t>
  </si>
  <si>
    <t>Table 3.4</t>
  </si>
  <si>
    <t>Annual FTE Enrollment (Funded) by College,  2017-18</t>
  </si>
  <si>
    <t>Table 3.3</t>
  </si>
  <si>
    <t>3.2.2T - Lower and Upper Division</t>
  </si>
  <si>
    <t>3.2.1T - Lower Division</t>
  </si>
  <si>
    <t>FTE Enrollment (Funded) by College and Program Area, 2017-18</t>
  </si>
  <si>
    <t>Table 3.2</t>
  </si>
  <si>
    <t>FTE Enrollment (Funded) by Program Area, 2017-18</t>
  </si>
  <si>
    <t>Table 3.1</t>
  </si>
  <si>
    <t>FTE Enrollment</t>
  </si>
  <si>
    <t>Annual Disability Headcount Enrollment, 2017-18</t>
  </si>
  <si>
    <t>Table 2.3</t>
  </si>
  <si>
    <t>Annual Unduplicated Student Headcount Enrollment by College, 2017-18</t>
  </si>
  <si>
    <t>Table 2.2</t>
  </si>
  <si>
    <t>Annual Student Headcount: 2017-18</t>
  </si>
  <si>
    <t>Table 2.1</t>
  </si>
  <si>
    <t>Annual Headcount Enrollment</t>
  </si>
  <si>
    <t>Fall Headcount Enrollment: Full-Time/Part-Time by Age Ranges, Beginning-of-Term Fall 2018-19</t>
  </si>
  <si>
    <t>Table 1.7</t>
  </si>
  <si>
    <t>Fall Headcount Enrollment: Race/Ethnicity Beginning-of-Term Fall 2014-15 through Fall 2018-19</t>
  </si>
  <si>
    <t>Table 1.6</t>
  </si>
  <si>
    <t>Fall Headcount Enrollment: Beginning-of-Term Fall 2014-15 through Fall 2018-19</t>
  </si>
  <si>
    <t>Table 1.5</t>
  </si>
  <si>
    <t>Fall Headcount Enrollment: Colleges by Ethnicity and Gender, Beginning-of-Term Fall 2018-19</t>
  </si>
  <si>
    <t>Table 1.4</t>
  </si>
  <si>
    <t>Fall Headcount Enrollment: Full-Time/Part-Time by Ethnicity and Gender, Beginning-of-Term Fall 2018-19</t>
  </si>
  <si>
    <t>Table 1.3</t>
  </si>
  <si>
    <t>Fall Headcount Enrollment: Race/Ethnicity Beginning-of-Term Fall 2018-19</t>
  </si>
  <si>
    <t>Table 1.2</t>
  </si>
  <si>
    <t>Fall Headcount Enrollment: Full-Time/Part-Time, Beginning-of-Term Fall, 2018-19</t>
  </si>
  <si>
    <t>Table 1.1</t>
  </si>
  <si>
    <t>Points of Interest</t>
  </si>
  <si>
    <t>Table of Contents</t>
  </si>
  <si>
    <t xml:space="preserve">2019 Fact Book </t>
  </si>
  <si>
    <t>FTE Enrollment: Funded and Lower Division</t>
  </si>
  <si>
    <t>FTE Enrollment: Funded, Lower and Upper Division</t>
  </si>
  <si>
    <t>Fact Book 3.2.1T</t>
  </si>
  <si>
    <t>Fact Book 3.2.2T</t>
  </si>
  <si>
    <t>Fact Book 3.3T</t>
  </si>
  <si>
    <t>FTE Enrollment by Discipline: Funded, Lower, and Upper Division</t>
  </si>
  <si>
    <t>POINTS OF INTEREST</t>
  </si>
  <si>
    <t>All Employees</t>
  </si>
  <si>
    <t>Bachelors Degree Program</t>
  </si>
  <si>
    <t>Faculty</t>
  </si>
  <si>
    <t>Associate in Arts Degree (AA)</t>
  </si>
  <si>
    <t>Associate in Science Degree (AS)</t>
  </si>
  <si>
    <t>College Credit Certificates (CCC)</t>
  </si>
  <si>
    <t>Continuing Workforce Education</t>
  </si>
  <si>
    <t>Total Annual Student Headcount</t>
  </si>
  <si>
    <t>Life Long Learning</t>
  </si>
  <si>
    <t>Recreation and Leisure</t>
  </si>
  <si>
    <t>Educator Preparation Institute (EPI)</t>
  </si>
  <si>
    <t>Apprenticeship</t>
  </si>
  <si>
    <t>Full-Time Students</t>
  </si>
  <si>
    <t>Part-Time Students</t>
  </si>
  <si>
    <t>Gender</t>
  </si>
  <si>
    <t>Total Degrees/Certificates Awarded</t>
  </si>
  <si>
    <t>Minority Enrollment</t>
  </si>
  <si>
    <t>AA Degrees</t>
  </si>
  <si>
    <t>AS Degrees (majority enter the workforce)</t>
  </si>
  <si>
    <t>Vocational and College Credit Certificates</t>
  </si>
  <si>
    <t>60% Female</t>
  </si>
  <si>
    <t>Staff Resources (Fall 2018)</t>
  </si>
  <si>
    <t>Fall 2018 College Credit Students</t>
  </si>
  <si>
    <t>Program Enrollments (2017-18)*</t>
  </si>
  <si>
    <t>Degrees/Certificates Awarded (2017-18)</t>
  </si>
  <si>
    <t>Average Full-Time Student Age</t>
  </si>
  <si>
    <t>Average Part-Time Student Age</t>
  </si>
  <si>
    <t>College and Vocational Preparatory</t>
  </si>
  <si>
    <t>Adult Education and Basic Secondary</t>
  </si>
  <si>
    <t>Enrollment (2017-18)</t>
  </si>
  <si>
    <t xml:space="preserve">    *Students may enroll in more than one program.</t>
  </si>
  <si>
    <t>Fact Book 7.1F - WITH AMOUNTS</t>
  </si>
  <si>
    <t>Operating Expenditures</t>
  </si>
  <si>
    <t>Percentage By Category</t>
  </si>
  <si>
    <t>OPERATING EXPENDITURES</t>
  </si>
  <si>
    <t>Adult Education</t>
  </si>
  <si>
    <t>Advanced and Professional</t>
  </si>
  <si>
    <t>Capital Outlay</t>
  </si>
  <si>
    <t>Current Expense</t>
  </si>
  <si>
    <t>Non-Instructional</t>
  </si>
  <si>
    <t>Personnel Expense (Full-Time)</t>
  </si>
  <si>
    <t>Personnel Expense (Part-Time)</t>
  </si>
  <si>
    <t>Developmental Edcuation</t>
  </si>
  <si>
    <t>Operating Expenditures by Category</t>
  </si>
  <si>
    <t>Operating Expenditures by Program Area</t>
  </si>
  <si>
    <t>Category Total</t>
  </si>
  <si>
    <t>Program Area Total</t>
  </si>
  <si>
    <t>Total Expenditures excluding transfers</t>
  </si>
  <si>
    <t>Fact Book 7.1F - FACT BOOK FORMAT</t>
  </si>
  <si>
    <t>Percentage By Program Area</t>
  </si>
  <si>
    <t>Dev Ed</t>
  </si>
  <si>
    <t>Table 7.2T</t>
  </si>
  <si>
    <t>Operating Budget - Funding History</t>
  </si>
  <si>
    <t>General Revenue</t>
  </si>
  <si>
    <t>Lottery Funds</t>
  </si>
  <si>
    <t>Federal Stabilization Funds</t>
  </si>
  <si>
    <t>Student Fees</t>
  </si>
  <si>
    <t>Total Educ. &amp; Gen. Budget</t>
  </si>
  <si>
    <t>Updated-Actual</t>
  </si>
  <si>
    <t>Revised (Reductions)</t>
  </si>
  <si>
    <t>2008-09</t>
  </si>
  <si>
    <t>2009-10</t>
  </si>
  <si>
    <t>2010-11</t>
  </si>
  <si>
    <t>2011-12</t>
  </si>
  <si>
    <t>2012-13</t>
  </si>
  <si>
    <t>2013-14</t>
  </si>
  <si>
    <t>2014-15</t>
  </si>
  <si>
    <t>2015-16</t>
  </si>
  <si>
    <t>2016-17</t>
  </si>
  <si>
    <t xml:space="preserve"> 2018-19</t>
  </si>
  <si>
    <t>Note: 2018-19 is based on actual legislative appropriations, and estimated student fees and FTE.</t>
  </si>
  <si>
    <t xml:space="preserve">THE FLORIDA COLLEGE SYSTEM </t>
  </si>
  <si>
    <t>2017-2018 ANNUAL COST ANALYSIS</t>
  </si>
  <si>
    <t>EXPENDITURES BY FUNCTION</t>
  </si>
  <si>
    <t>COLLEGE</t>
  </si>
  <si>
    <t>DIRECT
INSTRUCTION</t>
  </si>
  <si>
    <t>ACADEMIC
SUPPORT</t>
  </si>
  <si>
    <t>STUDENT
SERVICES</t>
  </si>
  <si>
    <t>INSTITUTIONAL
SUPPORT</t>
  </si>
  <si>
    <t>PLANT OPER. &amp;
MAINTENANCE</t>
  </si>
  <si>
    <t>TOTAL
INSTRUCTIONAL
COSTS</t>
  </si>
  <si>
    <t>UNALLOCATED 
COSTS EXCLUDING TRANSFERS</t>
  </si>
  <si>
    <t>TOTAL EXPENSES EXCLUDING TRANSFERS</t>
  </si>
  <si>
    <t>TRANSFERS</t>
  </si>
  <si>
    <t>GRAND TOTAL</t>
  </si>
  <si>
    <t>EASTERN</t>
  </si>
  <si>
    <t>EDISON</t>
  </si>
  <si>
    <t>FSC, JACKSONVILLE</t>
  </si>
  <si>
    <t>GATEWAY</t>
  </si>
  <si>
    <t>SCF, MANATEE-SARASOTA</t>
  </si>
  <si>
    <t>NORTHWEST FLORIDA</t>
  </si>
  <si>
    <t>PALM BEACH</t>
  </si>
  <si>
    <t>SAINT JOHNS RIVER</t>
  </si>
  <si>
    <t>SAINT PETERSBURG</t>
  </si>
  <si>
    <t>SEMINOLE</t>
  </si>
  <si>
    <t>NOTE: DUE TO ROUNDING, COLUMNS AND ROWS MAY NOT FOOT AND CROSS-FOOT.</t>
  </si>
  <si>
    <t>THE FLORIDA COLLEGE SYSTEM</t>
  </si>
  <si>
    <t>EXPENDITURES BY CATEGORY</t>
  </si>
  <si>
    <t>COLLEGES</t>
  </si>
  <si>
    <t>PERSONNEL EXPENSE</t>
  </si>
  <si>
    <t>TOTAL
PERSONNEL
EXPENSE</t>
  </si>
  <si>
    <t>CURRENT
EXPENSES</t>
  </si>
  <si>
    <t>CAPITAL
EXPENSES</t>
  </si>
  <si>
    <t>GRAND
TOTAL</t>
  </si>
  <si>
    <t>FULL-TIME</t>
  </si>
  <si>
    <t>PART-TIME</t>
  </si>
  <si>
    <t>% OF TOTAL EXPENSES</t>
  </si>
  <si>
    <t>Advanced &amp; Professional (Upper Level)</t>
  </si>
  <si>
    <t>Advanced &amp; Professional (Lower Level)</t>
  </si>
  <si>
    <t>Post Secondary Vocational</t>
  </si>
  <si>
    <t>Total College Credit</t>
  </si>
  <si>
    <t>Developmental Education</t>
  </si>
  <si>
    <t>EAP** Developmental Education</t>
  </si>
  <si>
    <t>Total Developmental Education</t>
  </si>
  <si>
    <t>Total College Credit &amp; Developmental Education</t>
  </si>
  <si>
    <t>Apprentice Classroom</t>
  </si>
  <si>
    <t>Apprentice OJT***</t>
  </si>
  <si>
    <t>Total Apprentice</t>
  </si>
  <si>
    <t>Postsecondary Adult Vocational</t>
  </si>
  <si>
    <t>Vocational Prep</t>
  </si>
  <si>
    <t>EAP** Vocational Prep</t>
  </si>
  <si>
    <t>Adult Basic</t>
  </si>
  <si>
    <t>Adult Secondary</t>
  </si>
  <si>
    <t>Adult GED</t>
  </si>
  <si>
    <t>EAP** Literacy</t>
  </si>
  <si>
    <t>Total Adult Education</t>
  </si>
  <si>
    <t>Total Instructional</t>
  </si>
  <si>
    <t>Non Instructional</t>
  </si>
  <si>
    <t xml:space="preserve">2017-2018 Actual Credit Hours </t>
  </si>
  <si>
    <t>Direct Instructional Cost</t>
  </si>
  <si>
    <t>Support Cost</t>
  </si>
  <si>
    <t>Total Cost</t>
  </si>
  <si>
    <t>Cost Per Credit Hour:</t>
  </si>
  <si>
    <t>Direct Instructional</t>
  </si>
  <si>
    <t>Support</t>
  </si>
  <si>
    <t>COST PER CREDIT HOUR</t>
  </si>
  <si>
    <t>ADVANCED &amp;</t>
  </si>
  <si>
    <t>POST</t>
  </si>
  <si>
    <t>EDUCATOR</t>
  </si>
  <si>
    <t>POST SECONDARY</t>
  </si>
  <si>
    <t>PROFESSIONAL</t>
  </si>
  <si>
    <t>SECONDARY</t>
  </si>
  <si>
    <t>DEVELOPMENTAL</t>
  </si>
  <si>
    <t>PREPARATION</t>
  </si>
  <si>
    <t>ADULT</t>
  </si>
  <si>
    <t>VOCATIONAL</t>
  </si>
  <si>
    <t>UPPER LEVEL</t>
  </si>
  <si>
    <t>LOWER LEVEL</t>
  </si>
  <si>
    <t>EDUCATION</t>
  </si>
  <si>
    <t>INSTITUTE</t>
  </si>
  <si>
    <t>APPRENTICESHIP</t>
  </si>
  <si>
    <t>PREPARATORY</t>
  </si>
  <si>
    <t>STUDENT FEES FOR FALL 2018-19</t>
  </si>
  <si>
    <t>LOWER LEVEL CREDIT PROGRAMS</t>
  </si>
  <si>
    <t>RESIDENT STUDENTS</t>
  </si>
  <si>
    <t>FEE PER CREDIT HOUR</t>
  </si>
  <si>
    <t>STUDENT</t>
  </si>
  <si>
    <t>CAPITAL</t>
  </si>
  <si>
    <t>FEES FOR</t>
  </si>
  <si>
    <t>FINANCIAL</t>
  </si>
  <si>
    <t>ACTIVITY</t>
  </si>
  <si>
    <t>IMPROVEMENT</t>
  </si>
  <si>
    <t>TECHNOLOGY</t>
  </si>
  <si>
    <t>ACADEMIC YEAR</t>
  </si>
  <si>
    <t>TUITION</t>
  </si>
  <si>
    <t>AID FEE</t>
  </si>
  <si>
    <t>FEE</t>
  </si>
  <si>
    <t>(30 HOURS)</t>
  </si>
  <si>
    <t>COLLEGE OF CENTRAL FLORIDA</t>
  </si>
  <si>
    <t>FSC AT JACKSONVILLE</t>
  </si>
  <si>
    <t>FLORIDA GATEWAY COLLEGE</t>
  </si>
  <si>
    <t>SEMINOLE SCF</t>
  </si>
  <si>
    <t>WEIGHTED MEAN</t>
  </si>
  <si>
    <t>NONRESIDENT STUDENTS</t>
  </si>
  <si>
    <t xml:space="preserve">OUT-OF- </t>
  </si>
  <si>
    <t>STATE</t>
  </si>
  <si>
    <t xml:space="preserve">FLORIDA GATEWAY COLLEGE </t>
  </si>
  <si>
    <t>Note:   Beginning in 2012-13, the nonresident tuition weighted mean will be the same as resident tuition weighted mean.</t>
  </si>
  <si>
    <t xml:space="preserve"> STUDENT FEES COMPARISON FOR LOWER LEVEL CREDIT PROGRAMS</t>
  </si>
  <si>
    <t>RESIDENT AND NONRESIDENT STUDENT FEES BY COLLEGE</t>
  </si>
  <si>
    <t>FALL 2017 AND FALL 2018</t>
  </si>
  <si>
    <t>Resident Students</t>
  </si>
  <si>
    <t>Nonresident Students</t>
  </si>
  <si>
    <t>FALL 2017</t>
  </si>
  <si>
    <t>FALL 2018</t>
  </si>
  <si>
    <t>% Increase</t>
  </si>
  <si>
    <t>Actual Fees</t>
  </si>
  <si>
    <t>STUDENT FEES FOR FALL 2018-2019</t>
  </si>
  <si>
    <t>BACCALAUREATE DEGREE PROGRAMS</t>
  </si>
  <si>
    <t xml:space="preserve"> STUDENT FEES COMPARISON FOR BACCALAUREATE DEGREE PROGRAMS</t>
  </si>
  <si>
    <t>Finance</t>
  </si>
  <si>
    <t>Table 7.1</t>
  </si>
  <si>
    <t>Table 7.2</t>
  </si>
  <si>
    <t>Table 7.3</t>
  </si>
  <si>
    <t>Table 7.4</t>
  </si>
  <si>
    <t>Table 7.5</t>
  </si>
  <si>
    <t>Table 7.6</t>
  </si>
  <si>
    <t>Table 7.7</t>
  </si>
  <si>
    <t>Table 7.8</t>
  </si>
  <si>
    <t>Table 7.9</t>
  </si>
  <si>
    <t>Table 7.10</t>
  </si>
  <si>
    <t>Table 7.11</t>
  </si>
  <si>
    <t>Table 7.12</t>
  </si>
  <si>
    <t>Table 7.13</t>
  </si>
  <si>
    <t>Cost Analysis Summary, 2015-16:  Actual Credit Hours</t>
  </si>
  <si>
    <t>Operating Expenditures: By Program Area and Category, 2017-18</t>
  </si>
  <si>
    <t>Operating Budget – Funding History: FTE, Revenue, and Estimated Retirement Savings, 2008-09 through 2018-19</t>
  </si>
  <si>
    <t>Annual Cost Analysis: Expenditures by College and Function, 2017-18</t>
  </si>
  <si>
    <t>Annual Cost Analysis: Percentage by College and Function, 2017-18</t>
  </si>
  <si>
    <t>Annual Cost Analysis: Expenditures by College and Category, 2017-18</t>
  </si>
  <si>
    <t>Full Cost Summary Report: Cost Per Credit Hour by Program and College, 2017-18</t>
  </si>
  <si>
    <t>Student Fees for Lower Level Credit Programs: Resident Students, Colleges by Fee Type, Fee Per Credit Hour, Fall 2018</t>
  </si>
  <si>
    <t>Student Fees for Lower Level Credit Programs: Non-Resident Students, Colleges by Fee Type, Fee Per Credit Hour, Fall 2018</t>
  </si>
  <si>
    <t>Student Fees Comparison for Lower Level Credit Programs: Resident and Non-Resident Student Fees by College, Fall 2017, and Fall 2018</t>
  </si>
  <si>
    <t>Student Fees for Upper Level Credit Programs: Resident Students, Colleges by Fee Type, Fee Per Credit Hour, Fall 2018</t>
  </si>
  <si>
    <t>Student Fees for Upper Level Credit Programs: Non-Resident Students, Colleges by Fee Type, Fee Per Credit Hour, Fall 2018</t>
  </si>
  <si>
    <t>Student Fees Comparison for Upper Level Credit Programs: Resident and Non-Resident Student Fees by College, Fall 2017, and Fall 2018</t>
  </si>
  <si>
    <t>Fact Book 7.14T</t>
  </si>
  <si>
    <t>Facilities</t>
  </si>
  <si>
    <t>Sites, Inventory, and Value by College</t>
  </si>
  <si>
    <t>2018-19</t>
  </si>
  <si>
    <t>Number of Sites</t>
  </si>
  <si>
    <t>Total Operating Campus</t>
  </si>
  <si>
    <t>Total Acres*</t>
  </si>
  <si>
    <t>Total Owned Buildings**</t>
  </si>
  <si>
    <t>Owned Total Gross Sq Ft**</t>
  </si>
  <si>
    <t>Building Values***</t>
  </si>
  <si>
    <t>Content Values***</t>
  </si>
  <si>
    <t>Combined Values***</t>
  </si>
  <si>
    <t>Eastern Florida State College</t>
  </si>
  <si>
    <t>Broward College</t>
  </si>
  <si>
    <t>College of Central Florida</t>
  </si>
  <si>
    <t>Chipola College</t>
  </si>
  <si>
    <t>Daytona State College</t>
  </si>
  <si>
    <t>Florida SouthWestern State College</t>
  </si>
  <si>
    <t>Florida State College at Jacksonville</t>
  </si>
  <si>
    <t>Florida Keys Community College</t>
  </si>
  <si>
    <t>Gulf Coast State College</t>
  </si>
  <si>
    <t>Hillsborough Community College</t>
  </si>
  <si>
    <t>Indian River State College</t>
  </si>
  <si>
    <t>Florida Gateway College</t>
  </si>
  <si>
    <t>Lake-Sumter State College</t>
  </si>
  <si>
    <t>State College of Florida, Manatee-Sarasota</t>
  </si>
  <si>
    <t>Miami Dade College</t>
  </si>
  <si>
    <t>North Florida Community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</si>
  <si>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</si>
  <si>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</si>
  <si>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</si>
  <si>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</si>
  <si>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</si>
  <si>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</si>
  <si>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</si>
  <si>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</si>
  <si>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</si>
  <si>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</si>
  <si>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</si>
  <si>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</si>
  <si>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CCTCMIS - FCSITFACTBK PROGRAM NAME: FCSITFACTBK</t>
  </si>
  <si>
    <t>RUN DATE: 07/02/19 RUN TIME: 06:34:06</t>
  </si>
  <si>
    <t>SOURCE: FCO 2018-19 WINTER/SPRING</t>
  </si>
  <si>
    <t>Source: Value Information: Florida College System Risk Management Consortium, Property Summary Sheet for 2019-20 dated 05/20/2019 (all colleges except Florida State College at Jacksonville)</t>
  </si>
  <si>
    <t>Source: Value Information: Florida State College at Jacksonville, Risk Management, dated 03/01/2019.</t>
  </si>
  <si>
    <t>Notes:</t>
  </si>
  <si>
    <t>* Includes leased</t>
  </si>
  <si>
    <t>** Includes covered walks identified in the facilities inventory</t>
  </si>
  <si>
    <t>*** Building and content values do not include campus property, builders risk, owned fine art, rental, vehicle or watercraft values.</t>
  </si>
  <si>
    <t>Table 7.14</t>
  </si>
  <si>
    <t>Facility Site, Inventory, and Value by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</si>
</sst>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6" formatCode="&quot;$&quot;#,##0_);[Red]\(&quot;$&quot;#,##0\)"/>
    <numFmt numFmtId="7" formatCode="&quot;$&quot;#,##0.00_);\(&quot;$&quot;#,##0.00\)"/>
    <numFmt numFmtId="44" formatCode="_(&quot;$&quot;* #,##0.00_);_(&quot;$&quot;* \(#,##0.00\);_(&quot;$&quot;* &quot;-&quot;??_);_(@_)"/>
    <numFmt numFmtId="43" formatCode="_(* #,##0.00_);_(* \(#,##0.00\);_(* &quot;-&quot;??_);_(@_)"/>
    <numFmt numFmtId="164" formatCode="###,###,##0"/>
    <numFmt numFmtId="165" formatCode="#####0.00"/>
    <numFmt numFmtId="166" formatCode="########0"/>
    <numFmt numFmtId="167" formatCode="###,###,##0.00"/>
    <numFmt numFmtId="168" formatCode="##,###,##0.0"/>
    <numFmt numFmtId="169" formatCode="#,###,##0"/>
    <numFmt numFmtId="170" formatCode="###0.0&quot;%&quot;_);\(###0.0&quot;%&quot;\)"/>
    <numFmt numFmtId="171" formatCode="&quot;$&quot;##,###,##0"/>
    <numFmt numFmtId="172" formatCode="#################0"/>
    <numFmt numFmtId="173" formatCode="###############0"/>
    <numFmt numFmtId="174" formatCode="_(* #,##0_);_(* \(#,##0\);_(* &quot;-&quot;??_);_(@_)"/>
    <numFmt numFmtId="175" formatCode="###,##0.00"/>
    <numFmt numFmtId="176" formatCode="&quot;$&quot;#,##0"/>
    <numFmt numFmtId="177" formatCode="_(&quot;$&quot;* #,##0_);_(&quot;$&quot;* \(#,##0\);_(&quot;$&quot;* &quot;-&quot;??_);_(@_)"/>
    <numFmt numFmtId="178" formatCode="[$$-409]#,##0.00"/>
    <numFmt numFmtId="179" formatCode="0.00_)"/>
    <numFmt numFmtId="180" formatCode="&quot;$&quot;#,##0.00"/>
  </numFmts>
  <fonts count="60">
    <font>
      <sz val="12"/>
      <color rgb="FF000000"/>
      <name val="Trebuchet MS"/>
    </font>
    <font>
      <sz val="11"/>
      <color theme="1"/>
      <name val="Courier New"/>
      <family val="2"/>
      <scheme val="minor"/>
    </font>
    <font>
      <sz val="11"/>
      <color theme="1"/>
      <name val="Courier New"/>
      <family val="2"/>
      <scheme val="minor"/>
    </font>
    <font>
      <b/>
      <sz val="14"/>
      <color rgb="FF000000"/>
      <name val="Calibri"/>
      <family val="2"/>
    </font>
    <font>
      <b/>
      <sz val="11"/>
      <color rgb="FF000000"/>
      <name val="Calibri"/>
      <family val="2"/>
    </font>
    <font>
      <sz val="11"/>
      <color rgb="FF000000"/>
      <name val="Calibri"/>
      <family val="2"/>
    </font>
    <font>
      <sz val="12"/>
      <color rgb="FF000000"/>
      <name val="Trebuchet MS"/>
      <family val="2"/>
    </font>
    <font>
      <b/>
      <sz val="11"/>
      <color rgb="FF000000"/>
      <name val="Calibri"/>
      <family val="2"/>
    </font>
    <font>
      <sz val="11"/>
      <color rgb="FF000000"/>
      <name val="Calibri"/>
      <family val="2"/>
    </font>
    <font>
      <b/>
      <sz val="11"/>
      <color rgb="FF000000"/>
      <name val="Calibri"/>
      <family val="2"/>
    </font>
    <font>
      <b/>
      <sz val="14"/>
      <color rgb="FF000000"/>
      <name val="Calibri"/>
      <family val="2"/>
    </font>
    <font>
      <sz val="14"/>
      <color rgb="FF000000"/>
      <name val="Trebuchet MS"/>
      <family val="2"/>
    </font>
    <font>
      <sz val="14"/>
      <color rgb="FF000000"/>
      <name val="Calibri"/>
      <family val="2"/>
    </font>
    <font>
      <b/>
      <sz val="9"/>
      <color indexed="8"/>
      <name val="Arial, Albany AMT, sans-serif"/>
    </font>
    <font>
      <sz val="12"/>
      <color rgb="FFFF0000"/>
      <name val="Trebuchet MS"/>
      <family val="2"/>
    </font>
    <font>
      <b/>
      <sz val="12"/>
      <color rgb="FF000000"/>
      <name val="Trebuchet MS"/>
      <family val="2"/>
    </font>
    <font>
      <b/>
      <sz val="12"/>
      <color rgb="FF000000"/>
      <name val="Calibri"/>
      <family val="2"/>
    </font>
    <font>
      <sz val="11"/>
      <color theme="1"/>
      <name val="Calibri"/>
      <family val="2"/>
    </font>
    <font>
      <sz val="12"/>
      <color rgb="FF000000"/>
      <name val="Calibri"/>
      <family val="2"/>
    </font>
    <font>
      <sz val="10"/>
      <color rgb="FF000000"/>
      <name val="Calibri"/>
      <family val="2"/>
    </font>
    <font>
      <sz val="10"/>
      <color theme="1"/>
      <name val="Courier New"/>
      <family val="2"/>
      <scheme val="minor"/>
    </font>
    <font>
      <sz val="10"/>
      <name val="Courier New"/>
      <family val="2"/>
      <scheme val="minor"/>
    </font>
    <font>
      <sz val="10"/>
      <name val="Arial"/>
      <family val="2"/>
    </font>
    <font>
      <b/>
      <sz val="10"/>
      <name val="Arial"/>
      <family val="2"/>
    </font>
    <font>
      <sz val="10"/>
      <name val="Arial"/>
      <family val="2"/>
    </font>
    <font>
      <sz val="8"/>
      <name val="Arial"/>
      <family val="2"/>
    </font>
    <font>
      <b/>
      <sz val="9"/>
      <color indexed="81"/>
      <name val="Tahoma"/>
      <family val="2"/>
    </font>
    <font>
      <sz val="9"/>
      <color indexed="81"/>
      <name val="Tahoma"/>
      <family val="2"/>
    </font>
    <font>
      <sz val="12"/>
      <name val="Arial Narrow"/>
      <family val="2"/>
    </font>
    <font>
      <sz val="12"/>
      <name val="Arial"/>
      <family val="2"/>
    </font>
    <font>
      <b/>
      <sz val="12"/>
      <name val="Arial"/>
      <family val="2"/>
    </font>
    <font>
      <sz val="10"/>
      <name val="Arial Narrow"/>
      <family val="2"/>
    </font>
    <font>
      <b/>
      <sz val="12"/>
      <name val="Arial Narrow"/>
      <family val="2"/>
    </font>
    <font>
      <b/>
      <sz val="10"/>
      <name val="Arial Narrow"/>
      <family val="2"/>
    </font>
    <font>
      <sz val="12"/>
      <name val="Arial"/>
      <family val="2"/>
    </font>
    <font>
      <b/>
      <sz val="12"/>
      <color indexed="8"/>
      <name val="Arial"/>
      <family val="2"/>
    </font>
    <font>
      <sz val="10"/>
      <color indexed="8"/>
      <name val="Arial"/>
      <family val="2"/>
    </font>
    <font>
      <b/>
      <sz val="12"/>
      <color indexed="10"/>
      <name val="Arial"/>
      <family val="2"/>
    </font>
    <font>
      <sz val="12"/>
      <color indexed="8"/>
      <name val="Arial"/>
      <family val="2"/>
    </font>
    <font>
      <sz val="12"/>
      <color rgb="FF000000"/>
      <name val="Arial"/>
      <family val="2"/>
    </font>
    <font>
      <b/>
      <sz val="14"/>
      <color indexed="8"/>
      <name val="Arial"/>
      <family val="2"/>
    </font>
    <font>
      <b/>
      <sz val="14"/>
      <color rgb="FF000000"/>
      <name val="Arial"/>
      <family val="2"/>
    </font>
    <font>
      <sz val="10"/>
      <color indexed="10"/>
      <name val="Arial"/>
      <family val="2"/>
    </font>
    <font>
      <sz val="12"/>
      <color rgb="FF1F497D"/>
      <name val="Arial"/>
      <family val="2"/>
    </font>
    <font>
      <sz val="12"/>
      <name val="SWISS"/>
    </font>
    <font>
      <b/>
      <sz val="14"/>
      <name val="Arial"/>
      <family val="2"/>
    </font>
    <font>
      <sz val="24"/>
      <color rgb="FFFF0000"/>
      <name val="SWISS"/>
    </font>
    <font>
      <sz val="12"/>
      <color indexed="8"/>
      <name val="Arial CE"/>
    </font>
    <font>
      <sz val="12"/>
      <color indexed="12"/>
      <name val="Arial MT"/>
    </font>
    <font>
      <sz val="12"/>
      <name val="Arial MT"/>
    </font>
    <font>
      <b/>
      <sz val="16"/>
      <name val="Arial"/>
      <family val="2"/>
    </font>
    <font>
      <b/>
      <sz val="16"/>
      <color indexed="8"/>
      <name val="Arial CE"/>
    </font>
    <font>
      <b/>
      <sz val="16"/>
      <color indexed="8"/>
      <name val="Arial"/>
      <family val="2"/>
    </font>
    <font>
      <sz val="12"/>
      <color indexed="8"/>
      <name val="SWISS"/>
    </font>
    <font>
      <b/>
      <sz val="10"/>
      <color indexed="10"/>
      <name val="Arial"/>
      <family val="2"/>
    </font>
    <font>
      <b/>
      <sz val="11"/>
      <color theme="1"/>
      <name val="Courier New"/>
      <family val="2"/>
      <scheme val="minor"/>
    </font>
    <font>
      <sz val="12"/>
      <color theme="1"/>
      <name val="Courier New"/>
      <family val="2"/>
      <scheme val="minor"/>
    </font>
    <font>
      <b/>
      <sz val="9"/>
      <color theme="1"/>
      <name val="Courier New"/>
      <family val="2"/>
      <scheme val="minor"/>
    </font>
    <font>
      <sz val="9"/>
      <color theme="1"/>
      <name val="Courier New"/>
      <family val="2"/>
      <scheme val="minor"/>
    </font>
    <font>
      <u/>
      <sz val="9"/>
      <color theme="1"/>
      <name val="Courier New"/>
      <family val="2"/>
      <scheme val="minor"/>
    </font>
  </fonts>
  <fills count="13">
    <fill>
      <patternFill patternType="none"/>
    </fill>
    <fill>
      <patternFill patternType="gray125"/>
    </fill>
    <fill>
      <patternFill patternType="solid">
        <fgColor rgb="FFFFFFFF"/>
        <bgColor indexed="64"/>
      </patternFill>
    </fill>
    <fill>
      <patternFill patternType="solid">
        <fgColor rgb="FFC4BD97"/>
        <bgColor indexed="64"/>
      </patternFill>
    </fill>
    <fill>
      <patternFill patternType="solid">
        <fgColor rgb="FFDDD9C4"/>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indexed="9"/>
      </patternFill>
    </fill>
    <fill>
      <patternFill patternType="solid">
        <fgColor rgb="FFFFFFFF"/>
        <bgColor rgb="FFFFFFFF"/>
      </patternFill>
    </fill>
    <fill>
      <patternFill patternType="solid">
        <fgColor indexed="9"/>
        <bgColor indexed="64"/>
      </patternFill>
    </fill>
    <fill>
      <patternFill patternType="solid">
        <fgColor indexed="9"/>
        <bgColor indexed="9"/>
      </patternFill>
    </fill>
  </fills>
  <borders count="298">
    <border>
      <left/>
      <right/>
      <top/>
      <bottom/>
      <diagonal/>
    </border>
    <border>
      <left style="medium">
        <color auto="1"/>
      </left>
      <right style="thin">
        <color theme="0" tint="-0.24994659260841701"/>
      </right>
      <top style="medium">
        <color auto="1"/>
      </top>
      <bottom style="thin">
        <color auto="1"/>
      </bottom>
      <diagonal/>
    </border>
    <border>
      <left style="thin">
        <color theme="0" tint="-0.24994659260841701"/>
      </left>
      <right style="thin">
        <color theme="0" tint="-0.24994659260841701"/>
      </right>
      <top style="medium">
        <color auto="1"/>
      </top>
      <bottom style="thin">
        <color auto="1"/>
      </bottom>
      <diagonal/>
    </border>
    <border>
      <left style="thin">
        <color theme="0" tint="-0.24994659260841701"/>
      </left>
      <right style="medium">
        <color auto="1"/>
      </right>
      <top style="medium">
        <color auto="1"/>
      </top>
      <bottom style="thin">
        <color auto="1"/>
      </bottom>
      <diagonal/>
    </border>
    <border>
      <left style="medium">
        <color auto="1"/>
      </left>
      <right style="thin">
        <color theme="0" tint="-0.24994659260841701"/>
      </right>
      <top style="thin">
        <color auto="1"/>
      </top>
      <bottom style="thin">
        <color auto="1"/>
      </bottom>
      <diagonal/>
    </border>
    <border>
      <left style="thin">
        <color theme="0" tint="-0.24994659260841701"/>
      </left>
      <right style="medium">
        <color auto="1"/>
      </right>
      <top style="thin">
        <color auto="1"/>
      </top>
      <bottom style="thin">
        <color auto="1"/>
      </bottom>
      <diagonal/>
    </border>
    <border>
      <left style="medium">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
      <left style="medium">
        <color auto="1"/>
      </left>
      <right style="thin">
        <color theme="0" tint="-0.34998626667073579"/>
      </right>
      <top style="thin">
        <color theme="0" tint="-0.34998626667073579"/>
      </top>
      <bottom style="medium">
        <color auto="1"/>
      </bottom>
      <diagonal/>
    </border>
    <border>
      <left style="thin">
        <color theme="0" tint="-0.34998626667073579"/>
      </left>
      <right style="thin">
        <color theme="0" tint="-0.34998626667073579"/>
      </right>
      <top style="thin">
        <color theme="0" tint="-0.34998626667073579"/>
      </top>
      <bottom style="medium">
        <color auto="1"/>
      </bottom>
      <diagonal/>
    </border>
    <border>
      <left style="thin">
        <color theme="0" tint="-0.34998626667073579"/>
      </left>
      <right style="medium">
        <color auto="1"/>
      </right>
      <top style="thin">
        <color theme="0" tint="-0.34998626667073579"/>
      </top>
      <bottom style="medium">
        <color auto="1"/>
      </bottom>
      <diagonal/>
    </border>
    <border>
      <left style="medium">
        <color auto="1"/>
      </left>
      <right style="thin">
        <color theme="0" tint="-0.34998626667073579"/>
      </right>
      <top/>
      <bottom style="thin">
        <color theme="0" tint="-0.34998626667073579"/>
      </bottom>
      <diagonal/>
    </border>
    <border>
      <left style="thin">
        <color theme="0" tint="-0.34998626667073579"/>
      </left>
      <right style="medium">
        <color auto="1"/>
      </right>
      <top/>
      <bottom style="thin">
        <color theme="0" tint="-0.34998626667073579"/>
      </bottom>
      <diagonal/>
    </border>
    <border>
      <left style="medium">
        <color auto="1"/>
      </left>
      <right style="thin">
        <color theme="0" tint="-0.34998626667073579"/>
      </right>
      <top style="medium">
        <color auto="1"/>
      </top>
      <bottom style="thin">
        <color auto="1"/>
      </bottom>
      <diagonal/>
    </border>
    <border>
      <left style="thin">
        <color theme="0" tint="-0.34998626667073579"/>
      </left>
      <right style="thin">
        <color theme="0" tint="-0.34998626667073579"/>
      </right>
      <top style="medium">
        <color auto="1"/>
      </top>
      <bottom style="thin">
        <color auto="1"/>
      </bottom>
      <diagonal/>
    </border>
    <border>
      <left style="thin">
        <color theme="0" tint="-0.34998626667073579"/>
      </left>
      <right style="medium">
        <color auto="1"/>
      </right>
      <top style="medium">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theme="0" tint="-0.34998626667073579"/>
      </right>
      <top style="thin">
        <color auto="1"/>
      </top>
      <bottom style="medium">
        <color auto="1"/>
      </bottom>
      <diagonal/>
    </border>
    <border>
      <left style="thin">
        <color theme="0" tint="-0.34998626667073579"/>
      </left>
      <right style="thin">
        <color theme="0" tint="-0.34998626667073579"/>
      </right>
      <top style="thin">
        <color auto="1"/>
      </top>
      <bottom style="medium">
        <color auto="1"/>
      </bottom>
      <diagonal/>
    </border>
    <border>
      <left style="thin">
        <color theme="0" tint="-0.34998626667073579"/>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bottom style="thin">
        <color theme="0" tint="-0.34998626667073579"/>
      </bottom>
      <diagonal/>
    </border>
    <border>
      <left style="medium">
        <color auto="1"/>
      </left>
      <right/>
      <top style="thin">
        <color theme="0" tint="-0.34998626667073579"/>
      </top>
      <bottom style="thin">
        <color theme="0" tint="-0.34998626667073579"/>
      </bottom>
      <diagonal/>
    </border>
    <border>
      <left style="medium">
        <color auto="1"/>
      </left>
      <right/>
      <top style="thin">
        <color theme="0" tint="-0.34998626667073579"/>
      </top>
      <bottom style="medium">
        <color auto="1"/>
      </bottom>
      <diagonal/>
    </border>
    <border>
      <left/>
      <right style="thin">
        <color theme="0" tint="-0.24994659260841701"/>
      </right>
      <top style="thin">
        <color auto="1"/>
      </top>
      <bottom style="thin">
        <color auto="1"/>
      </bottom>
      <diagonal/>
    </border>
    <border>
      <left/>
      <right style="thin">
        <color theme="0" tint="-0.34998626667073579"/>
      </right>
      <top style="medium">
        <color auto="1"/>
      </top>
      <bottom style="thin">
        <color auto="1"/>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auto="1"/>
      </bottom>
      <diagonal/>
    </border>
    <border>
      <left style="medium">
        <color auto="1"/>
      </left>
      <right style="thin">
        <color theme="0" tint="-0.34998626667073579"/>
      </right>
      <top style="thin">
        <color auto="1"/>
      </top>
      <bottom style="thin">
        <color auto="1"/>
      </bottom>
      <diagonal/>
    </border>
    <border>
      <left style="thin">
        <color theme="0" tint="-0.34998626667073579"/>
      </left>
      <right style="thin">
        <color theme="0" tint="-0.34998626667073579"/>
      </right>
      <top style="thin">
        <color auto="1"/>
      </top>
      <bottom style="thin">
        <color auto="1"/>
      </bottom>
      <diagonal/>
    </border>
    <border>
      <left style="thin">
        <color theme="0" tint="-0.34998626667073579"/>
      </left>
      <right style="medium">
        <color auto="1"/>
      </right>
      <top style="thin">
        <color auto="1"/>
      </top>
      <bottom style="thin">
        <color auto="1"/>
      </bottom>
      <diagonal/>
    </border>
    <border>
      <left style="thin">
        <color theme="0" tint="-0.34998626667073579"/>
      </left>
      <right/>
      <top style="medium">
        <color auto="1"/>
      </top>
      <bottom style="thin">
        <color auto="1"/>
      </bottom>
      <diagonal/>
    </border>
    <border>
      <left style="thin">
        <color theme="0" tint="-0.34998626667073579"/>
      </left>
      <right/>
      <top style="thin">
        <color auto="1"/>
      </top>
      <bottom style="thin">
        <color auto="1"/>
      </bottom>
      <diagonal/>
    </border>
    <border>
      <left style="thin">
        <color theme="0" tint="-0.34998626667073579"/>
      </left>
      <right/>
      <top style="thin">
        <color auto="1"/>
      </top>
      <bottom style="medium">
        <color auto="1"/>
      </bottom>
      <diagonal/>
    </border>
    <border>
      <left/>
      <right style="thin">
        <color theme="0" tint="-0.34998626667073579"/>
      </right>
      <top style="thin">
        <color auto="1"/>
      </top>
      <bottom style="thin">
        <color auto="1"/>
      </bottom>
      <diagonal/>
    </border>
    <border>
      <left/>
      <right style="thin">
        <color theme="0" tint="-0.34998626667073579"/>
      </right>
      <top style="thin">
        <color auto="1"/>
      </top>
      <bottom style="medium">
        <color auto="1"/>
      </bottom>
      <diagonal/>
    </border>
    <border>
      <left style="thin">
        <color theme="0" tint="-0.34998626667073579"/>
      </left>
      <right style="thin">
        <color theme="0" tint="-0.34998626667073579"/>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theme="0" tint="-0.34998626667073579"/>
      </right>
      <top style="medium">
        <color auto="1"/>
      </top>
      <bottom style="thin">
        <color theme="0" tint="-0.34998626667073579"/>
      </bottom>
      <diagonal/>
    </border>
    <border>
      <left style="thin">
        <color theme="0" tint="-0.34998626667073579"/>
      </left>
      <right style="medium">
        <color auto="1"/>
      </right>
      <top style="medium">
        <color auto="1"/>
      </top>
      <bottom style="thin">
        <color theme="0" tint="-0.34998626667073579"/>
      </bottom>
      <diagonal/>
    </border>
    <border>
      <left style="medium">
        <color auto="1"/>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medium">
        <color auto="1"/>
      </right>
      <top style="thin">
        <color theme="0" tint="-0.34998626667073579"/>
      </top>
      <bottom style="thin">
        <color auto="1"/>
      </bottom>
      <diagonal/>
    </border>
    <border>
      <left style="medium">
        <color auto="1"/>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medium">
        <color auto="1"/>
      </right>
      <top style="thin">
        <color auto="1"/>
      </top>
      <bottom style="thin">
        <color theme="0" tint="-0.34998626667073579"/>
      </bottom>
      <diagonal/>
    </border>
    <border>
      <left style="thin">
        <color rgb="FFAAC1D9"/>
      </left>
      <right/>
      <top/>
      <bottom style="thin">
        <color rgb="FFAAC1D9"/>
      </bottom>
      <diagonal/>
    </border>
    <border>
      <left style="thin">
        <color rgb="FFAAC1D9"/>
      </left>
      <right/>
      <top style="thin">
        <color rgb="FFAAC1D9"/>
      </top>
      <bottom style="thin">
        <color rgb="FFAAC1D9"/>
      </bottom>
      <diagonal/>
    </border>
    <border>
      <left style="medium">
        <color auto="1"/>
      </left>
      <right/>
      <top/>
      <bottom style="thin">
        <color auto="1"/>
      </bottom>
      <diagonal/>
    </border>
    <border>
      <left style="medium">
        <color auto="1"/>
      </left>
      <right/>
      <top style="thin">
        <color auto="1"/>
      </top>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auto="1"/>
      </left>
      <right style="medium">
        <color indexed="64"/>
      </right>
      <top style="medium">
        <color indexed="64"/>
      </top>
      <bottom/>
      <diagonal/>
    </border>
    <border>
      <left style="medium">
        <color auto="1"/>
      </left>
      <right style="medium">
        <color indexed="64"/>
      </right>
      <top/>
      <bottom style="thin">
        <color auto="1"/>
      </bottom>
      <diagonal/>
    </border>
    <border>
      <left style="medium">
        <color auto="1"/>
      </left>
      <right style="medium">
        <color indexed="64"/>
      </right>
      <top/>
      <bottom/>
      <diagonal/>
    </border>
    <border>
      <left style="medium">
        <color auto="1"/>
      </left>
      <right/>
      <top/>
      <bottom/>
      <diagonal/>
    </border>
    <border>
      <left style="thin">
        <color theme="0" tint="-0.34998626667073579"/>
      </left>
      <right style="thin">
        <color theme="0" tint="-0.34998626667073579"/>
      </right>
      <top/>
      <bottom style="thin">
        <color theme="0" tint="-0.34998626667073579"/>
      </bottom>
      <diagonal/>
    </border>
    <border>
      <left/>
      <right style="medium">
        <color indexed="64"/>
      </right>
      <top/>
      <bottom style="thin">
        <color auto="1"/>
      </bottom>
      <diagonal/>
    </border>
    <border>
      <left style="medium">
        <color auto="1"/>
      </left>
      <right/>
      <top style="medium">
        <color auto="1"/>
      </top>
      <bottom/>
      <diagonal/>
    </border>
    <border>
      <left/>
      <right/>
      <top style="medium">
        <color indexed="64"/>
      </top>
      <bottom/>
      <diagonal/>
    </border>
    <border>
      <left/>
      <right style="medium">
        <color auto="1"/>
      </right>
      <top style="medium">
        <color indexed="64"/>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indexed="64"/>
      </bottom>
      <diagonal/>
    </border>
    <border>
      <left style="thin">
        <color theme="0" tint="-0.34998626667073579"/>
      </left>
      <right/>
      <top/>
      <bottom style="thin">
        <color indexed="64"/>
      </bottom>
      <diagonal/>
    </border>
    <border>
      <left/>
      <right/>
      <top/>
      <bottom style="thin">
        <color indexed="64"/>
      </bottom>
      <diagonal/>
    </border>
    <border>
      <left/>
      <right style="thin">
        <color theme="0" tint="-0.34998626667073579"/>
      </right>
      <top/>
      <bottom style="thin">
        <color indexed="64"/>
      </bottom>
      <diagonal/>
    </border>
    <border>
      <left style="thin">
        <color theme="0" tint="-0.34998626667073579"/>
      </left>
      <right style="medium">
        <color indexed="64"/>
      </right>
      <top/>
      <bottom style="medium">
        <color indexed="64"/>
      </bottom>
      <diagonal/>
    </border>
    <border>
      <left style="medium">
        <color indexed="64"/>
      </left>
      <right style="thin">
        <color theme="0" tint="-0.34998626667073579"/>
      </right>
      <top/>
      <bottom style="medium">
        <color indexed="64"/>
      </bottom>
      <diagonal/>
    </border>
    <border>
      <left style="thin">
        <color theme="0" tint="-0.34998626667073579"/>
      </left>
      <right/>
      <top/>
      <bottom style="medium">
        <color indexed="64"/>
      </bottom>
      <diagonal/>
    </border>
    <border>
      <left style="thin">
        <color theme="0" tint="-0.34998626667073579"/>
      </left>
      <right style="medium">
        <color indexed="64"/>
      </right>
      <top style="thin">
        <color theme="0" tint="-0.34998626667073579"/>
      </top>
      <bottom/>
      <diagonal/>
    </border>
    <border>
      <left style="medium">
        <color indexed="64"/>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thin">
        <color theme="0" tint="-0.34998626667073579"/>
      </right>
      <top style="thin">
        <color auto="1"/>
      </top>
      <bottom/>
      <diagonal/>
    </border>
    <border>
      <left style="medium">
        <color indexed="64"/>
      </left>
      <right style="thin">
        <color theme="0" tint="-0.34998626667073579"/>
      </right>
      <top/>
      <bottom style="thin">
        <color auto="1"/>
      </bottom>
      <diagonal/>
    </border>
    <border>
      <left style="medium">
        <color indexed="64"/>
      </left>
      <right style="thin">
        <color theme="0" tint="-0.34998626667073579"/>
      </right>
      <top/>
      <bottom/>
      <diagonal/>
    </border>
    <border>
      <left style="medium">
        <color indexed="64"/>
      </left>
      <right style="thin">
        <color theme="0" tint="-0.34998626667073579"/>
      </right>
      <top style="medium">
        <color indexed="64"/>
      </top>
      <bottom/>
      <diagonal/>
    </border>
    <border>
      <left/>
      <right style="thin">
        <color theme="0" tint="-0.34998626667073579"/>
      </right>
      <top/>
      <bottom style="medium">
        <color indexed="64"/>
      </bottom>
      <diagonal/>
    </border>
    <border>
      <left style="medium">
        <color indexed="64"/>
      </left>
      <right/>
      <top/>
      <bottom style="medium">
        <color indexed="64"/>
      </bottom>
      <diagonal/>
    </border>
    <border>
      <left style="thin">
        <color theme="0" tint="-0.34998626667073579"/>
      </left>
      <right style="medium">
        <color indexed="64"/>
      </right>
      <top/>
      <bottom style="thin">
        <color indexed="64"/>
      </bottom>
      <diagonal/>
    </border>
    <border>
      <left/>
      <right style="thin">
        <color theme="0" tint="-0.34998626667073579"/>
      </right>
      <top style="medium">
        <color indexed="64"/>
      </top>
      <bottom/>
      <diagonal/>
    </border>
    <border>
      <left style="medium">
        <color auto="1"/>
      </left>
      <right style="medium">
        <color auto="1"/>
      </right>
      <top/>
      <bottom style="medium">
        <color auto="1"/>
      </bottom>
      <diagonal/>
    </border>
    <border>
      <left/>
      <right style="medium">
        <color auto="1"/>
      </right>
      <top style="thin">
        <color auto="1"/>
      </top>
      <bottom/>
      <diagonal/>
    </border>
    <border>
      <left style="medium">
        <color auto="1"/>
      </left>
      <right style="medium">
        <color auto="1"/>
      </right>
      <top/>
      <bottom style="thin">
        <color theme="0" tint="-0.34998626667073579"/>
      </bottom>
      <diagonal/>
    </border>
    <border>
      <left style="medium">
        <color auto="1"/>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top style="medium">
        <color auto="1"/>
      </top>
      <bottom/>
      <diagonal/>
    </border>
    <border>
      <left style="thin">
        <color theme="0" tint="-0.34998626667073579"/>
      </left>
      <right/>
      <top/>
      <bottom style="thin">
        <color theme="0" tint="-0.34998626667073579"/>
      </bottom>
      <diagonal/>
    </border>
    <border>
      <left style="medium">
        <color indexed="64"/>
      </left>
      <right style="medium">
        <color auto="1"/>
      </right>
      <top style="thin">
        <color auto="1"/>
      </top>
      <bottom style="thin">
        <color theme="0" tint="-0.34998626667073579"/>
      </bottom>
      <diagonal/>
    </border>
    <border>
      <left style="thin">
        <color theme="0" tint="-0.34998626667073579"/>
      </left>
      <right/>
      <top style="thin">
        <color auto="1"/>
      </top>
      <bottom style="thin">
        <color theme="0" tint="-0.34998626667073579"/>
      </bottom>
      <diagonal/>
    </border>
    <border>
      <left style="thin">
        <color theme="0" tint="-0.34998626667073579"/>
      </left>
      <right/>
      <top style="thin">
        <color theme="0" tint="-0.34998626667073579"/>
      </top>
      <bottom style="thin">
        <color auto="1"/>
      </bottom>
      <diagonal/>
    </border>
    <border>
      <left/>
      <right style="thin">
        <color theme="0" tint="-0.34998626667073579"/>
      </right>
      <top style="thin">
        <color auto="1"/>
      </top>
      <bottom style="thin">
        <color theme="0" tint="-0.34998626667073579"/>
      </bottom>
      <diagonal/>
    </border>
    <border>
      <left/>
      <right style="thin">
        <color indexed="64"/>
      </right>
      <top style="medium">
        <color auto="1"/>
      </top>
      <bottom style="thin">
        <color auto="1"/>
      </bottom>
      <diagonal/>
    </border>
    <border>
      <left style="thin">
        <color theme="0" tint="-0.34998626667073579"/>
      </left>
      <right style="thin">
        <color indexed="64"/>
      </right>
      <top/>
      <bottom style="thin">
        <color indexed="64"/>
      </bottom>
      <diagonal/>
    </border>
    <border>
      <left style="thin">
        <color theme="0" tint="-0.34998626667073579"/>
      </left>
      <right style="thin">
        <color indexed="64"/>
      </right>
      <top style="thin">
        <color auto="1"/>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auto="1"/>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bottom style="medium">
        <color auto="1"/>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thin">
        <color auto="1"/>
      </bottom>
      <diagonal/>
    </border>
    <border>
      <left style="thin">
        <color theme="0" tint="-0.34998626667073579"/>
      </left>
      <right/>
      <top style="thin">
        <color theme="0" tint="-0.34998626667073579"/>
      </top>
      <bottom style="medium">
        <color auto="1"/>
      </bottom>
      <diagonal/>
    </border>
    <border>
      <left style="medium">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medium">
        <color indexed="64"/>
      </left>
      <right style="medium">
        <color indexed="64"/>
      </right>
      <top style="thin">
        <color theme="0" tint="-0.34998626667073579"/>
      </top>
      <bottom/>
      <diagonal/>
    </border>
    <border>
      <left style="thin">
        <color theme="0" tint="-0.34998626667073579"/>
      </left>
      <right style="medium">
        <color indexed="64"/>
      </right>
      <top style="medium">
        <color indexed="64"/>
      </top>
      <bottom/>
      <diagonal/>
    </border>
    <border>
      <left style="medium">
        <color indexed="64"/>
      </left>
      <right/>
      <top style="thin">
        <color auto="1"/>
      </top>
      <bottom style="medium">
        <color auto="1"/>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ouble">
        <color indexed="64"/>
      </top>
      <bottom style="medium">
        <color indexed="64"/>
      </bottom>
      <diagonal/>
    </border>
    <border>
      <left/>
      <right/>
      <top/>
      <bottom style="medium">
        <color indexed="8"/>
      </bottom>
      <diagonal/>
    </border>
    <border>
      <left style="medium">
        <color indexed="8"/>
      </left>
      <right/>
      <top style="medium">
        <color indexed="8"/>
      </top>
      <bottom/>
      <diagonal/>
    </border>
    <border>
      <left style="thin">
        <color indexed="64"/>
      </left>
      <right style="thin">
        <color indexed="8"/>
      </right>
      <top style="medium">
        <color indexed="8"/>
      </top>
      <bottom/>
      <diagonal/>
    </border>
    <border>
      <left style="thin">
        <color indexed="8"/>
      </left>
      <right style="thin">
        <color indexed="8"/>
      </right>
      <top style="medium">
        <color indexed="8"/>
      </top>
      <bottom/>
      <diagonal/>
    </border>
    <border>
      <left/>
      <right/>
      <top style="medium">
        <color indexed="8"/>
      </top>
      <bottom/>
      <diagonal/>
    </border>
    <border>
      <left style="thin">
        <color indexed="8"/>
      </left>
      <right/>
      <top style="medium">
        <color indexed="8"/>
      </top>
      <bottom/>
      <diagonal/>
    </border>
    <border>
      <left style="medium">
        <color indexed="8"/>
      </left>
      <right/>
      <top/>
      <bottom/>
      <diagonal/>
    </border>
    <border>
      <left style="thin">
        <color indexed="8"/>
      </left>
      <right/>
      <top/>
      <bottom/>
      <diagonal/>
    </border>
    <border>
      <left style="medium">
        <color indexed="64"/>
      </left>
      <right style="medium">
        <color indexed="64"/>
      </right>
      <top/>
      <bottom/>
      <diagonal/>
    </border>
    <border>
      <left style="medium">
        <color indexed="8"/>
      </left>
      <right style="thin">
        <color indexed="64"/>
      </right>
      <top style="medium">
        <color indexed="8"/>
      </top>
      <bottom/>
      <diagonal/>
    </border>
    <border>
      <left/>
      <right/>
      <top style="medium">
        <color rgb="FF000000"/>
      </top>
      <bottom style="thin">
        <color indexed="64"/>
      </bottom>
      <diagonal/>
    </border>
    <border>
      <left style="thin">
        <color rgb="FF000000"/>
      </left>
      <right/>
      <top style="medium">
        <color rgb="FF000000"/>
      </top>
      <bottom style="thin">
        <color indexed="64"/>
      </bottom>
      <diagonal/>
    </border>
    <border>
      <left style="thin">
        <color rgb="FF000000"/>
      </left>
      <right/>
      <top style="medium">
        <color rgb="FF000000"/>
      </top>
      <bottom/>
      <diagonal/>
    </border>
    <border>
      <left style="medium">
        <color indexed="64"/>
      </left>
      <right style="medium">
        <color indexed="64"/>
      </right>
      <top style="medium">
        <color rgb="FF000000"/>
      </top>
      <bottom/>
      <diagonal/>
    </border>
    <border>
      <left style="medium">
        <color indexed="8"/>
      </left>
      <right style="thin">
        <color indexed="64"/>
      </right>
      <top style="thin">
        <color indexed="8"/>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medium">
        <color indexed="64"/>
      </right>
      <top style="thin">
        <color rgb="FF000000"/>
      </top>
      <bottom/>
      <diagonal/>
    </border>
    <border>
      <left style="thin">
        <color rgb="FF000000"/>
      </left>
      <right style="thin">
        <color rgb="FF000000"/>
      </right>
      <top style="thin">
        <color rgb="FF000000"/>
      </top>
      <bottom style="thin">
        <color rgb="FF000000"/>
      </bottom>
      <diagonal/>
    </border>
    <border>
      <left style="medium">
        <color indexed="8"/>
      </left>
      <right style="thin">
        <color indexed="64"/>
      </right>
      <top style="thin">
        <color indexed="8"/>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8"/>
      </top>
      <bottom/>
      <diagonal/>
    </border>
    <border>
      <left/>
      <right style="thin">
        <color indexed="64"/>
      </right>
      <top style="thin">
        <color indexed="8"/>
      </top>
      <bottom style="thin">
        <color indexed="8"/>
      </bottom>
      <diagonal/>
    </border>
    <border>
      <left style="thin">
        <color indexed="8"/>
      </left>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diagonal/>
    </border>
    <border>
      <left style="thin">
        <color indexed="64"/>
      </left>
      <right style="thin">
        <color indexed="64"/>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top style="thin">
        <color indexed="8"/>
      </top>
      <bottom style="medium">
        <color indexed="64"/>
      </bottom>
      <diagonal/>
    </border>
    <border>
      <left style="medium">
        <color indexed="8"/>
      </left>
      <right style="thin">
        <color indexed="8"/>
      </right>
      <top/>
      <bottom style="medium">
        <color indexed="64"/>
      </bottom>
      <diagonal/>
    </border>
    <border>
      <left style="thin">
        <color indexed="8"/>
      </left>
      <right/>
      <top/>
      <bottom style="medium">
        <color indexed="64"/>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diagonal/>
    </border>
    <border>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right style="medium">
        <color indexed="8"/>
      </right>
      <top style="thin">
        <color indexed="8"/>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64"/>
      </top>
      <bottom/>
      <diagonal/>
    </border>
    <border>
      <left style="medium">
        <color indexed="64"/>
      </left>
      <right style="medium">
        <color indexed="64"/>
      </right>
      <top style="medium">
        <color indexed="64"/>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thin">
        <color indexed="8"/>
      </left>
      <right style="medium">
        <color indexed="8"/>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8"/>
      </top>
      <bottom/>
      <diagonal/>
    </border>
    <border>
      <left style="thin">
        <color indexed="64"/>
      </left>
      <right style="thin">
        <color indexed="64"/>
      </right>
      <top style="medium">
        <color indexed="64"/>
      </top>
      <bottom style="thin">
        <color indexed="8"/>
      </bottom>
      <diagonal/>
    </border>
    <border>
      <left style="medium">
        <color indexed="64"/>
      </left>
      <right style="medium">
        <color indexed="64"/>
      </right>
      <top style="thin">
        <color indexed="8"/>
      </top>
      <bottom/>
      <diagonal/>
    </border>
    <border>
      <left/>
      <right/>
      <top style="thin">
        <color indexed="8"/>
      </top>
      <bottom/>
      <diagonal/>
    </border>
    <border>
      <left style="medium">
        <color indexed="8"/>
      </left>
      <right/>
      <top style="thin">
        <color indexed="8"/>
      </top>
      <bottom style="thin">
        <color indexed="8"/>
      </bottom>
      <diagonal/>
    </border>
    <border>
      <left style="medium">
        <color indexed="64"/>
      </left>
      <right style="medium">
        <color indexed="64"/>
      </right>
      <top style="thin">
        <color indexed="8"/>
      </top>
      <bottom/>
      <diagonal/>
    </border>
    <border>
      <left/>
      <right/>
      <top style="thin">
        <color indexed="8"/>
      </top>
      <bottom/>
      <diagonal/>
    </border>
    <border>
      <left style="thin">
        <color indexed="64"/>
      </left>
      <right style="thin">
        <color indexed="64"/>
      </right>
      <top style="thin">
        <color indexed="8"/>
      </top>
      <bottom/>
      <diagonal/>
    </border>
    <border>
      <left style="medium">
        <color indexed="8"/>
      </left>
      <right/>
      <top style="thin">
        <color indexed="8"/>
      </top>
      <bottom style="thin">
        <color indexed="8"/>
      </bottom>
      <diagonal/>
    </border>
    <border>
      <left style="medium">
        <color indexed="64"/>
      </left>
      <right style="medium">
        <color indexed="64"/>
      </right>
      <top style="thin">
        <color indexed="64"/>
      </top>
      <bottom style="thin">
        <color indexed="64"/>
      </bottom>
      <diagonal/>
    </border>
    <border>
      <left/>
      <right style="thin">
        <color indexed="64"/>
      </right>
      <top style="thin">
        <color indexed="8"/>
      </top>
      <bottom/>
      <diagonal/>
    </border>
    <border>
      <left/>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medium">
        <color indexed="8"/>
      </left>
      <right/>
      <top style="thin">
        <color indexed="8"/>
      </top>
      <bottom style="medium">
        <color indexed="64"/>
      </bottom>
      <diagonal/>
    </border>
    <border>
      <left style="thin">
        <color indexed="8"/>
      </left>
      <right/>
      <top style="medium">
        <color indexed="64"/>
      </top>
      <bottom style="medium">
        <color indexed="64"/>
      </bottom>
      <diagonal/>
    </border>
    <border>
      <left style="medium">
        <color indexed="64"/>
      </left>
      <right/>
      <top style="medium">
        <color indexed="64"/>
      </top>
      <bottom/>
      <diagonal/>
    </border>
    <border>
      <left style="thin">
        <color indexed="8"/>
      </left>
      <right/>
      <top style="medium">
        <color indexed="64"/>
      </top>
      <bottom/>
      <diagonal/>
    </border>
    <border>
      <left style="medium">
        <color indexed="64"/>
      </left>
      <right/>
      <top/>
      <bottom/>
      <diagonal/>
    </border>
    <border>
      <left/>
      <right style="thin">
        <color indexed="8"/>
      </right>
      <top/>
      <bottom/>
      <diagonal/>
    </border>
    <border>
      <left/>
      <right style="thin">
        <color indexed="8"/>
      </right>
      <top/>
      <bottom style="medium">
        <color indexed="64"/>
      </bottom>
      <diagonal/>
    </border>
    <border>
      <left style="medium">
        <color indexed="64"/>
      </left>
      <right style="thin">
        <color indexed="64"/>
      </right>
      <top style="medium">
        <color indexed="8"/>
      </top>
      <bottom/>
      <diagonal/>
    </border>
    <border>
      <left/>
      <right style="thin">
        <color indexed="8"/>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8"/>
      </top>
      <bottom/>
      <diagonal/>
    </border>
    <border>
      <left/>
      <right style="thin">
        <color indexed="8"/>
      </right>
      <top/>
      <bottom style="thin">
        <color indexed="64"/>
      </bottom>
      <diagonal/>
    </border>
    <border>
      <left style="thin">
        <color indexed="8"/>
      </left>
      <right/>
      <top style="thin">
        <color indexed="8"/>
      </top>
      <bottom/>
      <diagonal/>
    </border>
    <border>
      <left style="medium">
        <color indexed="8"/>
      </left>
      <right/>
      <top style="thin">
        <color indexed="8"/>
      </top>
      <bottom style="thin">
        <color indexed="8"/>
      </bottom>
      <diagonal/>
    </border>
    <border>
      <left style="medium">
        <color indexed="64"/>
      </left>
      <right style="medium">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style="thin">
        <color indexed="64"/>
      </top>
      <bottom style="thin">
        <color indexed="8"/>
      </bottom>
      <diagonal/>
    </border>
    <border>
      <left style="medium">
        <color indexed="64"/>
      </left>
      <right style="thin">
        <color indexed="64"/>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8"/>
      </left>
      <right/>
      <top style="thin">
        <color indexed="8"/>
      </top>
      <bottom style="medium">
        <color indexed="64"/>
      </bottom>
      <diagonal/>
    </border>
    <border>
      <left style="medium">
        <color indexed="64"/>
      </left>
      <right style="medium">
        <color indexed="64"/>
      </right>
      <top style="thin">
        <color indexed="64"/>
      </top>
      <bottom style="medium">
        <color indexed="64"/>
      </bottom>
      <diagonal/>
    </border>
    <border>
      <left style="medium">
        <color theme="1"/>
      </left>
      <right style="medium">
        <color theme="1"/>
      </right>
      <top style="medium">
        <color indexed="8"/>
      </top>
      <bottom style="thin">
        <color indexed="64"/>
      </bottom>
      <diagonal/>
    </border>
    <border>
      <left style="medium">
        <color indexed="8"/>
      </left>
      <right/>
      <top/>
      <bottom style="medium">
        <color indexed="8"/>
      </bottom>
      <diagonal/>
    </border>
    <border>
      <left style="medium">
        <color theme="1"/>
      </left>
      <right style="medium">
        <color theme="1"/>
      </right>
      <top style="thin">
        <color indexed="64"/>
      </top>
      <bottom style="medium">
        <color indexed="8"/>
      </bottom>
      <diagonal/>
    </border>
    <border>
      <left style="medium">
        <color indexed="8"/>
      </left>
      <right style="medium">
        <color indexed="8"/>
      </right>
      <top/>
      <bottom style="medium">
        <color theme="1"/>
      </bottom>
      <diagonal/>
    </border>
    <border>
      <left style="medium">
        <color indexed="8"/>
      </left>
      <right style="thin">
        <color theme="1"/>
      </right>
      <top style="medium">
        <color indexed="8"/>
      </top>
      <bottom style="thin">
        <color theme="1"/>
      </bottom>
      <diagonal/>
    </border>
    <border>
      <left style="thin">
        <color theme="1"/>
      </left>
      <right style="thin">
        <color theme="1"/>
      </right>
      <top/>
      <bottom style="thin">
        <color theme="1"/>
      </bottom>
      <diagonal/>
    </border>
    <border>
      <left style="thin">
        <color theme="1"/>
      </left>
      <right style="medium">
        <color indexed="8"/>
      </right>
      <top style="medium">
        <color indexed="8"/>
      </top>
      <bottom style="thin">
        <color theme="1"/>
      </bottom>
      <diagonal/>
    </border>
    <border>
      <left style="thin">
        <color theme="1"/>
      </left>
      <right style="medium">
        <color theme="1"/>
      </right>
      <top style="medium">
        <color theme="1"/>
      </top>
      <bottom style="thin">
        <color theme="1"/>
      </bottom>
      <diagonal/>
    </border>
    <border>
      <left style="medium">
        <color indexed="8"/>
      </left>
      <right/>
      <top style="thin">
        <color indexed="8"/>
      </top>
      <bottom/>
      <diagonal/>
    </border>
    <border>
      <left style="medium">
        <color indexed="8"/>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indexed="8"/>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indexed="8"/>
      </left>
      <right style="thin">
        <color theme="1"/>
      </right>
      <top style="thin">
        <color theme="1"/>
      </top>
      <bottom style="medium">
        <color indexed="8"/>
      </bottom>
      <diagonal/>
    </border>
    <border>
      <left style="thin">
        <color theme="1"/>
      </left>
      <right style="thin">
        <color theme="1"/>
      </right>
      <top style="thin">
        <color theme="1"/>
      </top>
      <bottom style="medium">
        <color indexed="8"/>
      </bottom>
      <diagonal/>
    </border>
    <border>
      <left style="thin">
        <color theme="1"/>
      </left>
      <right style="medium">
        <color indexed="8"/>
      </right>
      <top style="thin">
        <color theme="1"/>
      </top>
      <bottom style="medium">
        <color indexed="8"/>
      </bottom>
      <diagonal/>
    </border>
    <border>
      <left style="thin">
        <color theme="1"/>
      </left>
      <right style="medium">
        <color theme="1"/>
      </right>
      <top style="thin">
        <color theme="1"/>
      </top>
      <bottom style="medium">
        <color indexed="8"/>
      </bottom>
      <diagonal/>
    </border>
    <border>
      <left style="medium">
        <color theme="1"/>
      </left>
      <right style="medium">
        <color indexed="8"/>
      </right>
      <top style="medium">
        <color indexed="8"/>
      </top>
      <bottom style="medium">
        <color theme="1"/>
      </bottom>
      <diagonal/>
    </border>
    <border>
      <left style="medium">
        <color theme="1"/>
      </left>
      <right style="medium">
        <color theme="1"/>
      </right>
      <top style="medium">
        <color indexed="8"/>
      </top>
      <bottom style="medium">
        <color theme="1"/>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s>
  <cellStyleXfs count="18">
    <xf numFmtId="0" fontId="0"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17"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2" fillId="0" borderId="0"/>
    <xf numFmtId="43" fontId="24" fillId="0" borderId="0" applyFont="0" applyFill="0" applyBorder="0" applyAlignment="0" applyProtection="0"/>
    <xf numFmtId="0" fontId="29" fillId="0" borderId="0"/>
    <xf numFmtId="0" fontId="24" fillId="0" borderId="0"/>
    <xf numFmtId="44" fontId="24" fillId="0" borderId="0" applyFont="0" applyFill="0" applyBorder="0" applyAlignment="0" applyProtection="0"/>
    <xf numFmtId="0" fontId="34" fillId="0" borderId="0"/>
    <xf numFmtId="0" fontId="44" fillId="0" borderId="0"/>
    <xf numFmtId="9" fontId="44" fillId="0" borderId="0" applyFont="0" applyFill="0" applyBorder="0" applyAlignment="0" applyProtection="0"/>
    <xf numFmtId="0" fontId="1" fillId="0" borderId="0"/>
    <xf numFmtId="43" fontId="1" fillId="0" borderId="0" applyFont="0" applyFill="0" applyBorder="0" applyAlignment="0" applyProtection="0"/>
  </cellStyleXfs>
  <cellXfs count="1002">
    <xf numFmtId="0" fontId="0" fillId="2" borderId="0" xfId="0" applyFont="1" applyFill="1" applyBorder="1" applyAlignment="1">
      <alignment horizontal="left"/>
    </xf>
    <xf numFmtId="0" fontId="6" fillId="2" borderId="0" xfId="0" applyFont="1" applyFill="1" applyBorder="1" applyAlignment="1">
      <alignment horizontal="left" vertical="center"/>
    </xf>
    <xf numFmtId="0" fontId="5" fillId="2" borderId="6" xfId="0" applyFont="1" applyFill="1" applyBorder="1" applyAlignment="1">
      <alignment horizontal="left" vertical="center"/>
    </xf>
    <xf numFmtId="164" fontId="5" fillId="2" borderId="7" xfId="0" applyNumberFormat="1" applyFont="1" applyFill="1" applyBorder="1" applyAlignment="1">
      <alignment horizontal="right" vertical="center"/>
    </xf>
    <xf numFmtId="164" fontId="5" fillId="2" borderId="8" xfId="0" applyNumberFormat="1" applyFont="1" applyFill="1" applyBorder="1" applyAlignment="1">
      <alignment horizontal="right" vertical="center"/>
    </xf>
    <xf numFmtId="0" fontId="5" fillId="2" borderId="9" xfId="0" applyFont="1" applyFill="1" applyBorder="1" applyAlignment="1">
      <alignment horizontal="left" vertical="center"/>
    </xf>
    <xf numFmtId="164" fontId="5" fillId="2" borderId="10" xfId="0" applyNumberFormat="1" applyFont="1" applyFill="1" applyBorder="1" applyAlignment="1">
      <alignment horizontal="right" vertical="center"/>
    </xf>
    <xf numFmtId="164" fontId="5" fillId="2" borderId="11" xfId="0" applyNumberFormat="1" applyFont="1" applyFill="1" applyBorder="1" applyAlignment="1">
      <alignment horizontal="right" vertical="center"/>
    </xf>
    <xf numFmtId="164" fontId="5" fillId="2" borderId="13" xfId="0" applyNumberFormat="1" applyFont="1" applyFill="1" applyBorder="1" applyAlignment="1">
      <alignment horizontal="right" vertical="center"/>
    </xf>
    <xf numFmtId="0" fontId="0" fillId="2" borderId="0" xfId="0" applyFont="1" applyFill="1" applyBorder="1" applyAlignment="1">
      <alignment horizontal="left"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6" fillId="2" borderId="0" xfId="1" applyFont="1" applyFill="1" applyBorder="1" applyAlignment="1">
      <alignment horizontal="left"/>
    </xf>
    <xf numFmtId="0" fontId="4" fillId="3" borderId="14" xfId="1" applyFont="1" applyFill="1" applyBorder="1" applyAlignment="1">
      <alignment horizontal="center" wrapText="1"/>
    </xf>
    <xf numFmtId="0" fontId="4" fillId="3" borderId="15" xfId="1" applyFont="1" applyFill="1" applyBorder="1" applyAlignment="1">
      <alignment horizontal="center"/>
    </xf>
    <xf numFmtId="0" fontId="4" fillId="3" borderId="16" xfId="1" applyFont="1" applyFill="1" applyBorder="1" applyAlignment="1">
      <alignment horizontal="center"/>
    </xf>
    <xf numFmtId="0" fontId="5" fillId="2" borderId="23" xfId="0" applyFont="1" applyFill="1" applyBorder="1" applyAlignment="1">
      <alignment horizontal="left" vertical="center"/>
    </xf>
    <xf numFmtId="0" fontId="5" fillId="2" borderId="24" xfId="0" applyFont="1" applyFill="1" applyBorder="1" applyAlignment="1">
      <alignment horizontal="left" vertical="center"/>
    </xf>
    <xf numFmtId="0" fontId="5" fillId="2" borderId="25" xfId="0" applyFont="1" applyFill="1" applyBorder="1" applyAlignment="1">
      <alignment horizontal="left" vertical="center"/>
    </xf>
    <xf numFmtId="164" fontId="5" fillId="2" borderId="28" xfId="0" applyNumberFormat="1" applyFont="1" applyFill="1" applyBorder="1" applyAlignment="1">
      <alignment horizontal="right" vertical="center"/>
    </xf>
    <xf numFmtId="164" fontId="5" fillId="2" borderId="29" xfId="0" applyNumberFormat="1" applyFont="1" applyFill="1" applyBorder="1" applyAlignment="1">
      <alignment horizontal="right" vertical="center"/>
    </xf>
    <xf numFmtId="164" fontId="5" fillId="2" borderId="30" xfId="0" applyNumberFormat="1" applyFont="1" applyFill="1" applyBorder="1" applyAlignment="1">
      <alignment horizontal="right" vertical="center"/>
    </xf>
    <xf numFmtId="164" fontId="5" fillId="2" borderId="12" xfId="0" applyNumberFormat="1" applyFont="1" applyFill="1" applyBorder="1" applyAlignment="1">
      <alignment horizontal="right" vertical="center"/>
    </xf>
    <xf numFmtId="164" fontId="5" fillId="2" borderId="6" xfId="0" applyNumberFormat="1" applyFont="1" applyFill="1" applyBorder="1" applyAlignment="1">
      <alignment horizontal="right" vertical="center"/>
    </xf>
    <xf numFmtId="164" fontId="5" fillId="2" borderId="9" xfId="0" applyNumberFormat="1" applyFont="1" applyFill="1" applyBorder="1" applyAlignment="1">
      <alignment horizontal="right" vertical="center"/>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35" xfId="0" applyFont="1" applyFill="1" applyBorder="1" applyAlignment="1">
      <alignment horizontal="center" vertical="center"/>
    </xf>
    <xf numFmtId="0" fontId="4" fillId="4" borderId="22" xfId="0" applyFont="1" applyFill="1" applyBorder="1" applyAlignment="1">
      <alignment horizontal="left" vertical="center"/>
    </xf>
    <xf numFmtId="164" fontId="4" fillId="5" borderId="20" xfId="0" applyNumberFormat="1" applyFont="1" applyFill="1" applyBorder="1" applyAlignment="1">
      <alignment horizontal="right" vertical="center"/>
    </xf>
    <xf numFmtId="164" fontId="4" fillId="5" borderId="21" xfId="0" applyNumberFormat="1" applyFont="1" applyFill="1" applyBorder="1" applyAlignment="1">
      <alignment horizontal="right" vertical="center"/>
    </xf>
    <xf numFmtId="164" fontId="4" fillId="4" borderId="45" xfId="0" applyNumberFormat="1" applyFont="1" applyFill="1" applyBorder="1" applyAlignment="1">
      <alignment horizontal="right" vertical="center"/>
    </xf>
    <xf numFmtId="164" fontId="4" fillId="4" borderId="46" xfId="0" applyNumberFormat="1" applyFont="1" applyFill="1" applyBorder="1" applyAlignment="1">
      <alignment horizontal="right" vertical="center"/>
    </xf>
    <xf numFmtId="0" fontId="5" fillId="2" borderId="47" xfId="0" applyFont="1" applyFill="1" applyBorder="1" applyAlignment="1">
      <alignment horizontal="left" vertical="center"/>
    </xf>
    <xf numFmtId="164" fontId="5" fillId="2" borderId="48" xfId="0" applyNumberFormat="1" applyFont="1" applyFill="1" applyBorder="1" applyAlignment="1">
      <alignment horizontal="right" vertical="center"/>
    </xf>
    <xf numFmtId="164" fontId="5" fillId="2" borderId="49" xfId="0" applyNumberFormat="1" applyFont="1" applyFill="1" applyBorder="1" applyAlignment="1">
      <alignment horizontal="right" vertical="center"/>
    </xf>
    <xf numFmtId="0" fontId="5" fillId="2" borderId="6"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50" xfId="0" applyFont="1" applyFill="1" applyBorder="1" applyAlignment="1">
      <alignment horizontal="left" vertical="center"/>
    </xf>
    <xf numFmtId="0" fontId="5" fillId="2" borderId="51" xfId="0" applyFont="1" applyFill="1" applyBorder="1" applyAlignment="1">
      <alignment horizontal="left" vertical="center"/>
    </xf>
    <xf numFmtId="0" fontId="5" fillId="2" borderId="51" xfId="0" applyFont="1" applyFill="1" applyBorder="1" applyAlignment="1">
      <alignment horizontal="left" vertical="center" wrapText="1"/>
    </xf>
    <xf numFmtId="164" fontId="5" fillId="2" borderId="47" xfId="0" applyNumberFormat="1" applyFont="1" applyFill="1" applyBorder="1" applyAlignment="1">
      <alignment horizontal="right" vertical="center"/>
    </xf>
    <xf numFmtId="0" fontId="8" fillId="2" borderId="47" xfId="0" applyFont="1" applyFill="1" applyBorder="1" applyAlignment="1">
      <alignment horizontal="left" vertical="center"/>
    </xf>
    <xf numFmtId="164" fontId="8" fillId="2" borderId="48" xfId="0" applyNumberFormat="1" applyFont="1" applyFill="1" applyBorder="1" applyAlignment="1">
      <alignment horizontal="right" vertical="center"/>
    </xf>
    <xf numFmtId="164" fontId="8" fillId="2" borderId="49" xfId="0" applyNumberFormat="1" applyFont="1" applyFill="1" applyBorder="1" applyAlignment="1">
      <alignment horizontal="right" vertical="center"/>
    </xf>
    <xf numFmtId="0" fontId="8" fillId="2" borderId="6" xfId="0" applyFont="1" applyFill="1" applyBorder="1" applyAlignment="1">
      <alignment horizontal="left" vertical="center"/>
    </xf>
    <xf numFmtId="164" fontId="8" fillId="2" borderId="7" xfId="0" applyNumberFormat="1" applyFont="1" applyFill="1" applyBorder="1" applyAlignment="1">
      <alignment horizontal="right" vertical="center"/>
    </xf>
    <xf numFmtId="164" fontId="8" fillId="2" borderId="8" xfId="0" applyNumberFormat="1" applyFont="1" applyFill="1" applyBorder="1" applyAlignment="1">
      <alignment horizontal="right" vertical="center"/>
    </xf>
    <xf numFmtId="0" fontId="8" fillId="2" borderId="9" xfId="0" applyFont="1" applyFill="1" applyBorder="1" applyAlignment="1">
      <alignment horizontal="left" vertical="center"/>
    </xf>
    <xf numFmtId="164" fontId="8" fillId="2" borderId="10" xfId="0" applyNumberFormat="1" applyFont="1" applyFill="1" applyBorder="1" applyAlignment="1">
      <alignment horizontal="right" vertical="center"/>
    </xf>
    <xf numFmtId="164" fontId="8" fillId="2" borderId="11" xfId="0" applyNumberFormat="1" applyFont="1" applyFill="1" applyBorder="1" applyAlignment="1">
      <alignment horizontal="right" vertical="center"/>
    </xf>
    <xf numFmtId="0" fontId="4" fillId="4" borderId="31" xfId="0" applyFont="1" applyFill="1" applyBorder="1" applyAlignment="1">
      <alignment horizontal="left" vertical="center"/>
    </xf>
    <xf numFmtId="164" fontId="4" fillId="4" borderId="32" xfId="0" applyNumberFormat="1" applyFont="1" applyFill="1" applyBorder="1" applyAlignment="1">
      <alignment horizontal="right" vertical="center"/>
    </xf>
    <xf numFmtId="164" fontId="4" fillId="4" borderId="33" xfId="0" applyNumberFormat="1" applyFont="1" applyFill="1" applyBorder="1" applyAlignment="1">
      <alignment horizontal="right" vertical="center"/>
    </xf>
    <xf numFmtId="0" fontId="9" fillId="3" borderId="32" xfId="0" applyFont="1" applyFill="1" applyBorder="1" applyAlignment="1">
      <alignment horizontal="center" vertical="center" wrapText="1"/>
    </xf>
    <xf numFmtId="0" fontId="9" fillId="3" borderId="32" xfId="0" applyFont="1" applyFill="1" applyBorder="1" applyAlignment="1">
      <alignment horizontal="center" vertical="center"/>
    </xf>
    <xf numFmtId="0" fontId="9" fillId="3" borderId="33"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6" fillId="2" borderId="0" xfId="1" applyFont="1" applyFill="1" applyBorder="1" applyAlignment="1">
      <alignment horizontal="left"/>
    </xf>
    <xf numFmtId="0" fontId="4" fillId="3" borderId="4" xfId="1" applyFont="1" applyFill="1" applyBorder="1" applyAlignment="1">
      <alignment horizontal="center" vertical="center" wrapText="1"/>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6" fillId="2" borderId="0" xfId="1" applyFont="1" applyFill="1" applyBorder="1" applyAlignment="1">
      <alignment horizontal="left"/>
    </xf>
    <xf numFmtId="0" fontId="4" fillId="3" borderId="32" xfId="0" applyFont="1" applyFill="1" applyBorder="1" applyAlignment="1">
      <alignment horizontal="center" vertical="center" wrapText="1"/>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7" fillId="3" borderId="66" xfId="1" applyFont="1" applyFill="1" applyBorder="1" applyAlignment="1">
      <alignment horizontal="center" vertical="center"/>
    </xf>
    <xf numFmtId="0" fontId="4" fillId="3" borderId="33" xfId="1" applyFont="1" applyFill="1" applyBorder="1" applyAlignment="1">
      <alignment horizontal="center" vertical="center"/>
    </xf>
    <xf numFmtId="0" fontId="4" fillId="3" borderId="31" xfId="1" applyFont="1" applyFill="1" applyBorder="1" applyAlignment="1">
      <alignment horizontal="center" vertical="center"/>
    </xf>
    <xf numFmtId="0" fontId="4" fillId="3" borderId="35" xfId="1" applyFont="1" applyFill="1" applyBorder="1" applyAlignment="1">
      <alignment horizontal="center" vertical="center"/>
    </xf>
    <xf numFmtId="0" fontId="4" fillId="3" borderId="32" xfId="1" applyFont="1" applyFill="1" applyBorder="1" applyAlignment="1">
      <alignment horizontal="center" vertical="center"/>
    </xf>
    <xf numFmtId="0" fontId="4" fillId="3" borderId="66" xfId="1" applyFont="1" applyFill="1" applyBorder="1" applyAlignment="1">
      <alignment horizontal="center" vertical="center" wrapText="1"/>
    </xf>
    <xf numFmtId="164" fontId="7" fillId="4" borderId="78" xfId="0" applyNumberFormat="1" applyFont="1" applyFill="1" applyBorder="1" applyAlignment="1">
      <alignment horizontal="right" vertical="center"/>
    </xf>
    <xf numFmtId="164" fontId="7" fillId="4" borderId="83" xfId="0" applyNumberFormat="1" applyFont="1" applyFill="1" applyBorder="1" applyAlignment="1">
      <alignment horizontal="right" vertical="center"/>
    </xf>
    <xf numFmtId="164" fontId="7" fillId="4" borderId="69" xfId="0" applyNumberFormat="1" applyFont="1" applyFill="1" applyBorder="1" applyAlignment="1">
      <alignment horizontal="right" vertical="center"/>
    </xf>
    <xf numFmtId="0" fontId="4" fillId="3" borderId="5" xfId="1" applyFont="1" applyFill="1" applyBorder="1" applyAlignment="1">
      <alignment horizontal="center" vertical="center" wrapText="1"/>
    </xf>
    <xf numFmtId="0" fontId="4" fillId="3" borderId="26" xfId="1" applyFont="1" applyFill="1" applyBorder="1" applyAlignment="1">
      <alignment horizontal="center" vertical="center" wrapText="1"/>
    </xf>
    <xf numFmtId="0" fontId="4" fillId="3" borderId="60" xfId="0" applyFont="1" applyFill="1" applyBorder="1" applyAlignment="1">
      <alignment horizontal="center" vertical="center"/>
    </xf>
    <xf numFmtId="0" fontId="4" fillId="3" borderId="13" xfId="0" applyFont="1" applyFill="1" applyBorder="1" applyAlignment="1">
      <alignment horizontal="center" vertical="center"/>
    </xf>
    <xf numFmtId="164" fontId="5" fillId="2" borderId="60" xfId="0" applyNumberFormat="1" applyFont="1" applyFill="1" applyBorder="1" applyAlignment="1">
      <alignment horizontal="right" vertical="center"/>
    </xf>
    <xf numFmtId="0" fontId="4" fillId="4" borderId="88" xfId="0" applyFont="1" applyFill="1" applyBorder="1" applyAlignment="1">
      <alignment horizontal="left" vertical="center"/>
    </xf>
    <xf numFmtId="164" fontId="4" fillId="4" borderId="78" xfId="0" applyNumberFormat="1" applyFont="1" applyFill="1" applyBorder="1" applyAlignment="1">
      <alignment horizontal="right" vertical="center"/>
    </xf>
    <xf numFmtId="164" fontId="4" fillId="4" borderId="66" xfId="0" applyNumberFormat="1" applyFont="1" applyFill="1" applyBorder="1" applyAlignment="1">
      <alignment horizontal="right" vertical="center"/>
    </xf>
    <xf numFmtId="164" fontId="4" fillId="4" borderId="83" xfId="0" applyNumberFormat="1" applyFont="1" applyFill="1" applyBorder="1" applyAlignment="1">
      <alignment horizontal="right" vertical="center"/>
    </xf>
    <xf numFmtId="0" fontId="4" fillId="3" borderId="78" xfId="0" applyFont="1" applyFill="1" applyBorder="1" applyAlignment="1">
      <alignment horizontal="center" vertical="center"/>
    </xf>
    <xf numFmtId="0" fontId="4" fillId="3" borderId="66" xfId="0" applyFont="1" applyFill="1" applyBorder="1" applyAlignment="1">
      <alignment horizontal="center" vertical="center"/>
    </xf>
    <xf numFmtId="0" fontId="4" fillId="3" borderId="83" xfId="0" applyFont="1" applyFill="1" applyBorder="1" applyAlignment="1">
      <alignment horizontal="center" vertical="center"/>
    </xf>
    <xf numFmtId="0" fontId="4" fillId="3" borderId="78" xfId="0" applyFont="1" applyFill="1" applyBorder="1" applyAlignment="1">
      <alignment horizontal="center" vertical="center"/>
    </xf>
    <xf numFmtId="0" fontId="4" fillId="3" borderId="67" xfId="0" applyFont="1" applyFill="1" applyBorder="1" applyAlignment="1">
      <alignment horizontal="center" vertical="center"/>
    </xf>
    <xf numFmtId="0" fontId="4" fillId="3" borderId="66" xfId="0" applyFont="1" applyFill="1" applyBorder="1" applyAlignment="1">
      <alignment horizontal="center" vertical="center"/>
    </xf>
    <xf numFmtId="0" fontId="4" fillId="4" borderId="78" xfId="0" applyFont="1" applyFill="1" applyBorder="1" applyAlignment="1">
      <alignment horizontal="left" vertical="center"/>
    </xf>
    <xf numFmtId="168" fontId="4" fillId="6" borderId="9" xfId="1" applyNumberFormat="1" applyFont="1" applyFill="1" applyBorder="1" applyAlignment="1">
      <alignment horizontal="left"/>
    </xf>
    <xf numFmtId="168" fontId="4" fillId="6" borderId="6" xfId="1" applyNumberFormat="1" applyFont="1" applyFill="1" applyBorder="1" applyAlignment="1">
      <alignment horizontal="left"/>
    </xf>
    <xf numFmtId="168" fontId="4" fillId="6" borderId="12" xfId="1" applyNumberFormat="1" applyFont="1" applyFill="1" applyBorder="1" applyAlignment="1">
      <alignment horizontal="left"/>
    </xf>
    <xf numFmtId="164" fontId="4" fillId="5" borderId="33" xfId="1" applyNumberFormat="1" applyFont="1" applyFill="1" applyBorder="1" applyAlignment="1">
      <alignment horizontal="right" vertical="center"/>
    </xf>
    <xf numFmtId="164" fontId="4" fillId="5" borderId="32" xfId="1" applyNumberFormat="1" applyFont="1" applyFill="1" applyBorder="1" applyAlignment="1">
      <alignment horizontal="right" vertical="center"/>
    </xf>
    <xf numFmtId="164" fontId="4" fillId="5" borderId="31" xfId="1" applyNumberFormat="1" applyFont="1" applyFill="1" applyBorder="1" applyAlignment="1">
      <alignment horizontal="left" vertical="center"/>
    </xf>
    <xf numFmtId="168" fontId="4" fillId="3" borderId="83" xfId="1" applyNumberFormat="1" applyFont="1" applyFill="1" applyBorder="1" applyAlignment="1">
      <alignment horizontal="center"/>
    </xf>
    <xf numFmtId="168" fontId="4" fillId="3" borderId="66" xfId="1" applyNumberFormat="1" applyFont="1" applyFill="1" applyBorder="1" applyAlignment="1">
      <alignment horizontal="center"/>
    </xf>
    <xf numFmtId="168" fontId="4" fillId="3" borderId="15" xfId="1" applyNumberFormat="1" applyFont="1" applyFill="1" applyBorder="1" applyAlignment="1">
      <alignment horizontal="center"/>
    </xf>
    <xf numFmtId="0" fontId="4" fillId="3" borderId="69" xfId="1" applyFont="1" applyFill="1" applyBorder="1" applyAlignment="1">
      <alignment horizontal="center" vertical="center" wrapText="1"/>
    </xf>
    <xf numFmtId="0" fontId="4" fillId="3" borderId="97" xfId="1" applyFont="1" applyFill="1" applyBorder="1" applyAlignment="1">
      <alignment horizontal="center" vertical="center" wrapText="1"/>
    </xf>
    <xf numFmtId="0" fontId="4" fillId="3" borderId="67" xfId="1" applyFont="1" applyFill="1" applyBorder="1" applyAlignment="1">
      <alignment horizontal="center" vertical="center" wrapText="1"/>
    </xf>
    <xf numFmtId="0" fontId="4" fillId="3" borderId="40" xfId="1" applyFont="1" applyFill="1" applyBorder="1" applyAlignment="1">
      <alignment horizontal="center" vertical="center" wrapText="1"/>
    </xf>
    <xf numFmtId="0" fontId="4" fillId="3" borderId="57" xfId="1" applyFont="1" applyFill="1" applyBorder="1" applyAlignment="1">
      <alignment horizontal="center" vertical="center" wrapText="1"/>
    </xf>
    <xf numFmtId="164" fontId="5" fillId="6" borderId="60" xfId="1" applyNumberFormat="1" applyFont="1" applyFill="1" applyBorder="1" applyAlignment="1">
      <alignment horizontal="right" vertical="center"/>
    </xf>
    <xf numFmtId="164" fontId="5" fillId="6" borderId="13" xfId="1" applyNumberFormat="1" applyFont="1" applyFill="1" applyBorder="1" applyAlignment="1">
      <alignment horizontal="right" vertical="center"/>
    </xf>
    <xf numFmtId="164" fontId="5" fillId="6" borderId="7" xfId="1" applyNumberFormat="1" applyFont="1" applyFill="1" applyBorder="1" applyAlignment="1">
      <alignment horizontal="right" vertical="center"/>
    </xf>
    <xf numFmtId="164" fontId="5" fillId="6" borderId="8" xfId="1" applyNumberFormat="1" applyFont="1" applyFill="1" applyBorder="1" applyAlignment="1">
      <alignment horizontal="right" vertical="center"/>
    </xf>
    <xf numFmtId="164" fontId="5" fillId="6" borderId="10" xfId="1" applyNumberFormat="1" applyFont="1" applyFill="1" applyBorder="1" applyAlignment="1">
      <alignment horizontal="right" vertical="center"/>
    </xf>
    <xf numFmtId="164" fontId="5" fillId="6" borderId="11" xfId="1" applyNumberFormat="1" applyFont="1" applyFill="1" applyBorder="1" applyAlignment="1">
      <alignment horizontal="right" vertical="center"/>
    </xf>
    <xf numFmtId="168" fontId="4" fillId="3" borderId="67" xfId="1" applyNumberFormat="1" applyFont="1" applyFill="1" applyBorder="1" applyAlignment="1">
      <alignment horizontal="center"/>
    </xf>
    <xf numFmtId="168" fontId="4" fillId="3" borderId="34" xfId="1" applyNumberFormat="1" applyFont="1" applyFill="1" applyBorder="1" applyAlignment="1">
      <alignment horizontal="center"/>
    </xf>
    <xf numFmtId="168" fontId="4" fillId="3" borderId="40" xfId="1" applyNumberFormat="1" applyFont="1" applyFill="1" applyBorder="1" applyAlignment="1">
      <alignment horizontal="center"/>
    </xf>
    <xf numFmtId="164" fontId="4" fillId="5" borderId="35" xfId="1" applyNumberFormat="1" applyFont="1" applyFill="1" applyBorder="1" applyAlignment="1">
      <alignment horizontal="right" vertical="center"/>
    </xf>
    <xf numFmtId="164" fontId="5" fillId="6" borderId="91" xfId="1" applyNumberFormat="1" applyFont="1" applyFill="1" applyBorder="1" applyAlignment="1">
      <alignment horizontal="right" vertical="center"/>
    </xf>
    <xf numFmtId="164" fontId="5" fillId="6" borderId="65" xfId="1" applyNumberFormat="1" applyFont="1" applyFill="1" applyBorder="1" applyAlignment="1">
      <alignment horizontal="right" vertical="center"/>
    </xf>
    <xf numFmtId="164" fontId="5" fillId="6" borderId="105" xfId="1" applyNumberFormat="1" applyFont="1" applyFill="1" applyBorder="1" applyAlignment="1">
      <alignment horizontal="right" vertical="center"/>
    </xf>
    <xf numFmtId="168" fontId="4" fillId="3" borderId="78" xfId="1" applyNumberFormat="1" applyFont="1" applyFill="1" applyBorder="1" applyAlignment="1">
      <alignment horizontal="center"/>
    </xf>
    <xf numFmtId="164" fontId="4" fillId="5" borderId="31" xfId="1" applyNumberFormat="1" applyFont="1" applyFill="1" applyBorder="1" applyAlignment="1">
      <alignment horizontal="right" vertical="center"/>
    </xf>
    <xf numFmtId="164" fontId="5" fillId="6" borderId="12" xfId="1" applyNumberFormat="1" applyFont="1" applyFill="1" applyBorder="1" applyAlignment="1">
      <alignment horizontal="right" vertical="center"/>
    </xf>
    <xf numFmtId="164" fontId="5" fillId="6" borderId="6" xfId="1" applyNumberFormat="1" applyFont="1" applyFill="1" applyBorder="1" applyAlignment="1">
      <alignment horizontal="right" vertical="center"/>
    </xf>
    <xf numFmtId="164" fontId="5" fillId="6" borderId="9" xfId="1" applyNumberFormat="1" applyFont="1" applyFill="1" applyBorder="1" applyAlignment="1">
      <alignment horizontal="right" vertical="center"/>
    </xf>
    <xf numFmtId="0" fontId="4" fillId="3" borderId="34" xfId="1" applyFont="1" applyFill="1" applyBorder="1" applyAlignment="1">
      <alignment horizontal="center"/>
    </xf>
    <xf numFmtId="0" fontId="4" fillId="3" borderId="40" xfId="1" applyFont="1" applyFill="1" applyBorder="1" applyAlignment="1">
      <alignment horizontal="center"/>
    </xf>
    <xf numFmtId="0" fontId="4" fillId="3" borderId="16" xfId="1" applyFont="1" applyFill="1" applyBorder="1" applyAlignment="1">
      <alignment horizontal="center" wrapText="1"/>
    </xf>
    <xf numFmtId="0" fontId="4" fillId="3" borderId="15" xfId="1" applyFont="1" applyFill="1" applyBorder="1" applyAlignment="1">
      <alignment horizontal="center" wrapText="1"/>
    </xf>
    <xf numFmtId="0" fontId="4" fillId="3" borderId="14" xfId="1" applyFont="1" applyFill="1" applyBorder="1" applyAlignment="1">
      <alignment horizontal="center"/>
    </xf>
    <xf numFmtId="164" fontId="5" fillId="6" borderId="107" xfId="1" applyNumberFormat="1" applyFont="1" applyFill="1" applyBorder="1" applyAlignment="1">
      <alignment horizontal="right" vertical="center"/>
    </xf>
    <xf numFmtId="164" fontId="5" fillId="6" borderId="103" xfId="1" applyNumberFormat="1" applyFont="1" applyFill="1" applyBorder="1" applyAlignment="1">
      <alignment horizontal="right" vertical="center"/>
    </xf>
    <xf numFmtId="164" fontId="5" fillId="6" borderId="87" xfId="1" applyNumberFormat="1" applyFont="1" applyFill="1" applyBorder="1" applyAlignment="1">
      <alignment horizontal="right" vertical="center"/>
    </xf>
    <xf numFmtId="164" fontId="4" fillId="5" borderId="41" xfId="1" applyNumberFormat="1" applyFont="1" applyFill="1" applyBorder="1" applyAlignment="1">
      <alignment horizontal="right"/>
    </xf>
    <xf numFmtId="164" fontId="4" fillId="5" borderId="35" xfId="1" applyNumberFormat="1" applyFont="1" applyFill="1" applyBorder="1" applyAlignment="1">
      <alignment horizontal="right"/>
    </xf>
    <xf numFmtId="164" fontId="4" fillId="5" borderId="32" xfId="1" applyNumberFormat="1" applyFont="1" applyFill="1" applyBorder="1" applyAlignment="1">
      <alignment horizontal="right"/>
    </xf>
    <xf numFmtId="0" fontId="4" fillId="3" borderId="34" xfId="1" applyFont="1" applyFill="1" applyBorder="1" applyAlignment="1">
      <alignment horizontal="center" wrapText="1"/>
    </xf>
    <xf numFmtId="169" fontId="5" fillId="2" borderId="107" xfId="1" applyNumberFormat="1" applyFont="1" applyFill="1" applyBorder="1" applyAlignment="1">
      <alignment horizontal="right"/>
    </xf>
    <xf numFmtId="169" fontId="5" fillId="2" borderId="103" xfId="1" applyNumberFormat="1" applyFont="1" applyFill="1" applyBorder="1" applyAlignment="1">
      <alignment horizontal="right"/>
    </xf>
    <xf numFmtId="169" fontId="5" fillId="2" borderId="87" xfId="1" applyNumberFormat="1" applyFont="1" applyFill="1" applyBorder="1" applyAlignment="1">
      <alignment horizontal="right"/>
    </xf>
    <xf numFmtId="169" fontId="4" fillId="2" borderId="11" xfId="1" applyNumberFormat="1" applyFont="1" applyFill="1" applyBorder="1" applyAlignment="1">
      <alignment horizontal="right"/>
    </xf>
    <xf numFmtId="169" fontId="4" fillId="2" borderId="10" xfId="1" applyNumberFormat="1" applyFont="1" applyFill="1" applyBorder="1" applyAlignment="1">
      <alignment horizontal="right"/>
    </xf>
    <xf numFmtId="169" fontId="5" fillId="2" borderId="8" xfId="1" applyNumberFormat="1" applyFont="1" applyFill="1" applyBorder="1" applyAlignment="1">
      <alignment horizontal="right"/>
    </xf>
    <xf numFmtId="169" fontId="5" fillId="2" borderId="7" xfId="1" applyNumberFormat="1" applyFont="1" applyFill="1" applyBorder="1" applyAlignment="1">
      <alignment horizontal="right"/>
    </xf>
    <xf numFmtId="169" fontId="4" fillId="2" borderId="8" xfId="1" applyNumberFormat="1" applyFont="1" applyFill="1" applyBorder="1" applyAlignment="1">
      <alignment horizontal="right"/>
    </xf>
    <xf numFmtId="169" fontId="4" fillId="2" borderId="7" xfId="1" applyNumberFormat="1" applyFont="1" applyFill="1" applyBorder="1" applyAlignment="1">
      <alignment horizontal="right"/>
    </xf>
    <xf numFmtId="169" fontId="5" fillId="2" borderId="13" xfId="1" applyNumberFormat="1" applyFont="1" applyFill="1" applyBorder="1" applyAlignment="1">
      <alignment horizontal="right"/>
    </xf>
    <xf numFmtId="169" fontId="5" fillId="2" borderId="60" xfId="1" applyNumberFormat="1" applyFont="1" applyFill="1" applyBorder="1" applyAlignment="1">
      <alignment horizontal="right"/>
    </xf>
    <xf numFmtId="169" fontId="5" fillId="2" borderId="46" xfId="1" applyNumberFormat="1" applyFont="1" applyFill="1" applyBorder="1" applyAlignment="1">
      <alignment horizontal="right"/>
    </xf>
    <xf numFmtId="169" fontId="13" fillId="3" borderId="45" xfId="1" applyNumberFormat="1" applyFont="1" applyFill="1" applyBorder="1" applyAlignment="1" applyProtection="1">
      <alignment horizontal="center" vertical="center" wrapText="1"/>
    </xf>
    <xf numFmtId="169" fontId="13" fillId="3" borderId="46" xfId="1" applyNumberFormat="1" applyFont="1" applyFill="1" applyBorder="1" applyAlignment="1" applyProtection="1">
      <alignment horizontal="center" vertical="center" wrapText="1"/>
    </xf>
    <xf numFmtId="0" fontId="4" fillId="3" borderId="33" xfId="1" applyFont="1" applyFill="1" applyBorder="1" applyAlignment="1">
      <alignment horizontal="center"/>
    </xf>
    <xf numFmtId="0" fontId="4" fillId="3" borderId="31" xfId="1" applyFont="1" applyFill="1" applyBorder="1" applyAlignment="1">
      <alignment horizontal="center"/>
    </xf>
    <xf numFmtId="0" fontId="4" fillId="3" borderId="35" xfId="1" applyFont="1" applyFill="1" applyBorder="1" applyAlignment="1">
      <alignment horizontal="center"/>
    </xf>
    <xf numFmtId="0" fontId="4" fillId="3" borderId="32" xfId="1" applyFont="1" applyFill="1" applyBorder="1" applyAlignment="1">
      <alignment horizontal="center"/>
    </xf>
    <xf numFmtId="0" fontId="4" fillId="3" borderId="83" xfId="1" applyFont="1" applyFill="1" applyBorder="1" applyAlignment="1">
      <alignment horizontal="center"/>
    </xf>
    <xf numFmtId="0" fontId="4" fillId="3" borderId="78" xfId="1" applyFont="1" applyFill="1" applyBorder="1" applyAlignment="1">
      <alignment horizontal="center"/>
    </xf>
    <xf numFmtId="0" fontId="4" fillId="3" borderId="34" xfId="1" applyFont="1" applyFill="1" applyBorder="1" applyAlignment="1">
      <alignment horizontal="center"/>
    </xf>
    <xf numFmtId="0" fontId="4" fillId="3" borderId="15" xfId="1" applyFont="1" applyFill="1" applyBorder="1" applyAlignment="1">
      <alignment horizontal="center"/>
    </xf>
    <xf numFmtId="0" fontId="4" fillId="3" borderId="15" xfId="1" applyFont="1" applyFill="1" applyBorder="1" applyAlignment="1">
      <alignment horizontal="center" wrapText="1"/>
    </xf>
    <xf numFmtId="170" fontId="5" fillId="2" borderId="11" xfId="1" applyNumberFormat="1" applyFont="1" applyFill="1" applyBorder="1" applyAlignment="1">
      <alignment horizontal="right"/>
    </xf>
    <xf numFmtId="171" fontId="5" fillId="2" borderId="10" xfId="1" applyNumberFormat="1" applyFont="1" applyFill="1" applyBorder="1" applyAlignment="1">
      <alignment horizontal="right"/>
    </xf>
    <xf numFmtId="164" fontId="5" fillId="2" borderId="10" xfId="1" applyNumberFormat="1" applyFont="1" applyFill="1" applyBorder="1" applyAlignment="1">
      <alignment horizontal="right"/>
    </xf>
    <xf numFmtId="170" fontId="5" fillId="2" borderId="8" xfId="1" applyNumberFormat="1" applyFont="1" applyFill="1" applyBorder="1" applyAlignment="1">
      <alignment horizontal="right"/>
    </xf>
    <xf numFmtId="171" fontId="5" fillId="2" borderId="7" xfId="1" applyNumberFormat="1" applyFont="1" applyFill="1" applyBorder="1" applyAlignment="1">
      <alignment horizontal="right"/>
    </xf>
    <xf numFmtId="164" fontId="5" fillId="2" borderId="7" xfId="1" applyNumberFormat="1" applyFont="1" applyFill="1" applyBorder="1" applyAlignment="1">
      <alignment horizontal="right"/>
    </xf>
    <xf numFmtId="170" fontId="5" fillId="2" borderId="13" xfId="1" applyNumberFormat="1" applyFont="1" applyFill="1" applyBorder="1" applyAlignment="1">
      <alignment horizontal="right"/>
    </xf>
    <xf numFmtId="171" fontId="5" fillId="2" borderId="60" xfId="1" applyNumberFormat="1" applyFont="1" applyFill="1" applyBorder="1" applyAlignment="1">
      <alignment horizontal="right"/>
    </xf>
    <xf numFmtId="164" fontId="5" fillId="2" borderId="60" xfId="1" applyNumberFormat="1" applyFont="1" applyFill="1" applyBorder="1" applyAlignment="1">
      <alignment horizontal="right"/>
    </xf>
    <xf numFmtId="172" fontId="5" fillId="2" borderId="9" xfId="1" applyNumberFormat="1" applyFont="1" applyFill="1" applyBorder="1" applyAlignment="1">
      <alignment horizontal="left"/>
    </xf>
    <xf numFmtId="172" fontId="5" fillId="2" borderId="6" xfId="1" applyNumberFormat="1" applyFont="1" applyFill="1" applyBorder="1" applyAlignment="1">
      <alignment horizontal="left"/>
    </xf>
    <xf numFmtId="172" fontId="5" fillId="2" borderId="12" xfId="1" applyNumberFormat="1" applyFont="1" applyFill="1" applyBorder="1" applyAlignment="1">
      <alignment horizontal="left"/>
    </xf>
    <xf numFmtId="10" fontId="4" fillId="5" borderId="83" xfId="1" applyNumberFormat="1" applyFont="1" applyFill="1" applyBorder="1" applyAlignment="1">
      <alignment horizontal="right" vertical="center"/>
    </xf>
    <xf numFmtId="44" fontId="4" fillId="5" borderId="66" xfId="2" applyFont="1" applyFill="1" applyBorder="1" applyAlignment="1">
      <alignment horizontal="right" vertical="center"/>
    </xf>
    <xf numFmtId="164" fontId="4" fillId="5" borderId="66" xfId="1" applyNumberFormat="1" applyFont="1" applyFill="1" applyBorder="1" applyAlignment="1">
      <alignment horizontal="right" vertical="center"/>
    </xf>
    <xf numFmtId="164" fontId="4" fillId="5" borderId="78" xfId="1" applyNumberFormat="1" applyFont="1" applyFill="1" applyBorder="1" applyAlignment="1">
      <alignment horizontal="left" vertical="center"/>
    </xf>
    <xf numFmtId="0" fontId="4" fillId="3" borderId="46" xfId="1" applyFont="1" applyFill="1" applyBorder="1" applyAlignment="1">
      <alignment horizontal="center"/>
    </xf>
    <xf numFmtId="0" fontId="4" fillId="3" borderId="66" xfId="1" applyFont="1" applyFill="1" applyBorder="1" applyAlignment="1">
      <alignment horizontal="center"/>
    </xf>
    <xf numFmtId="0" fontId="4" fillId="3" borderId="43" xfId="1" applyFont="1" applyFill="1" applyBorder="1" applyAlignment="1">
      <alignment horizontal="center"/>
    </xf>
    <xf numFmtId="164" fontId="5" fillId="2" borderId="11" xfId="1" applyNumberFormat="1" applyFont="1" applyFill="1" applyBorder="1" applyAlignment="1">
      <alignment horizontal="right"/>
    </xf>
    <xf numFmtId="173" fontId="5" fillId="2" borderId="9" xfId="1" applyNumberFormat="1" applyFont="1" applyFill="1" applyBorder="1" applyAlignment="1">
      <alignment horizontal="left"/>
    </xf>
    <xf numFmtId="164" fontId="5" fillId="2" borderId="8" xfId="1" applyNumberFormat="1" applyFont="1" applyFill="1" applyBorder="1" applyAlignment="1">
      <alignment horizontal="right"/>
    </xf>
    <xf numFmtId="173" fontId="5" fillId="2" borderId="6" xfId="1" applyNumberFormat="1" applyFont="1" applyFill="1" applyBorder="1" applyAlignment="1">
      <alignment horizontal="left"/>
    </xf>
    <xf numFmtId="164" fontId="5" fillId="2" borderId="13" xfId="1" applyNumberFormat="1" applyFont="1" applyFill="1" applyBorder="1" applyAlignment="1">
      <alignment horizontal="right"/>
    </xf>
    <xf numFmtId="173" fontId="5" fillId="2" borderId="12" xfId="1" applyNumberFormat="1" applyFont="1" applyFill="1" applyBorder="1" applyAlignment="1">
      <alignment horizontal="left"/>
    </xf>
    <xf numFmtId="44" fontId="4" fillId="5" borderId="32" xfId="2" applyFont="1" applyFill="1" applyBorder="1" applyAlignment="1">
      <alignment horizontal="right" vertical="center"/>
    </xf>
    <xf numFmtId="0" fontId="4" fillId="3" borderId="66" xfId="1" applyFont="1" applyFill="1" applyBorder="1" applyAlignment="1">
      <alignment horizontal="center" wrapText="1"/>
    </xf>
    <xf numFmtId="10" fontId="5" fillId="2" borderId="11" xfId="1" applyNumberFormat="1" applyFont="1" applyFill="1" applyBorder="1" applyAlignment="1">
      <alignment horizontal="right"/>
    </xf>
    <xf numFmtId="0" fontId="5" fillId="2" borderId="9" xfId="1" applyFont="1" applyFill="1" applyBorder="1" applyAlignment="1">
      <alignment horizontal="left"/>
    </xf>
    <xf numFmtId="10" fontId="5" fillId="2" borderId="8" xfId="1" applyNumberFormat="1" applyFont="1" applyFill="1" applyBorder="1" applyAlignment="1">
      <alignment horizontal="right"/>
    </xf>
    <xf numFmtId="0" fontId="5" fillId="2" borderId="6" xfId="1" applyFont="1" applyFill="1" applyBorder="1" applyAlignment="1">
      <alignment horizontal="left"/>
    </xf>
    <xf numFmtId="10" fontId="5" fillId="2" borderId="13" xfId="1" applyNumberFormat="1" applyFont="1" applyFill="1" applyBorder="1" applyAlignment="1">
      <alignment horizontal="right"/>
    </xf>
    <xf numFmtId="0" fontId="5" fillId="2" borderId="12" xfId="1" applyFont="1" applyFill="1" applyBorder="1" applyAlignment="1">
      <alignment horizontal="left"/>
    </xf>
    <xf numFmtId="10" fontId="4" fillId="5" borderId="33" xfId="1" applyNumberFormat="1" applyFont="1" applyFill="1" applyBorder="1" applyAlignment="1">
      <alignment horizontal="right" vertical="center"/>
    </xf>
    <xf numFmtId="164" fontId="5" fillId="2" borderId="70" xfId="1" applyNumberFormat="1" applyFont="1" applyFill="1" applyBorder="1" applyAlignment="1">
      <alignment horizontal="right"/>
    </xf>
    <xf numFmtId="164" fontId="5" fillId="2" borderId="39" xfId="1" applyNumberFormat="1" applyFont="1" applyFill="1" applyBorder="1" applyAlignment="1">
      <alignment horizontal="right"/>
    </xf>
    <xf numFmtId="174" fontId="5" fillId="2" borderId="39" xfId="3" applyNumberFormat="1" applyFont="1" applyFill="1" applyBorder="1" applyAlignment="1">
      <alignment horizontal="right"/>
    </xf>
    <xf numFmtId="0" fontId="5" fillId="2" borderId="71" xfId="1" applyFont="1" applyFill="1" applyBorder="1" applyAlignment="1">
      <alignment horizontal="left"/>
    </xf>
    <xf numFmtId="10" fontId="4" fillId="5" borderId="83" xfId="1" applyNumberFormat="1" applyFont="1" applyFill="1" applyBorder="1" applyAlignment="1">
      <alignment horizontal="center" vertical="center"/>
    </xf>
    <xf numFmtId="10" fontId="4" fillId="5" borderId="66" xfId="1" applyNumberFormat="1" applyFont="1" applyFill="1" applyBorder="1" applyAlignment="1">
      <alignment horizontal="center" vertical="center"/>
    </xf>
    <xf numFmtId="164" fontId="4" fillId="5" borderId="66" xfId="1" applyNumberFormat="1" applyFont="1" applyFill="1" applyBorder="1" applyAlignment="1">
      <alignment horizontal="center" vertical="center"/>
    </xf>
    <xf numFmtId="174" fontId="5" fillId="2" borderId="10" xfId="3" applyNumberFormat="1" applyFont="1" applyFill="1" applyBorder="1" applyAlignment="1">
      <alignment horizontal="right"/>
    </xf>
    <xf numFmtId="0" fontId="5" fillId="2" borderId="9" xfId="1" applyFont="1" applyFill="1" applyBorder="1" applyAlignment="1">
      <alignment horizontal="center"/>
    </xf>
    <xf numFmtId="174" fontId="5" fillId="2" borderId="7" xfId="3" applyNumberFormat="1" applyFont="1" applyFill="1" applyBorder="1" applyAlignment="1">
      <alignment horizontal="right"/>
    </xf>
    <xf numFmtId="0" fontId="5" fillId="2" borderId="6" xfId="1" applyFont="1" applyFill="1" applyBorder="1" applyAlignment="1">
      <alignment horizontal="center"/>
    </xf>
    <xf numFmtId="174" fontId="5" fillId="2" borderId="60" xfId="3" applyNumberFormat="1" applyFont="1" applyFill="1" applyBorder="1" applyAlignment="1">
      <alignment horizontal="right"/>
    </xf>
    <xf numFmtId="0" fontId="5" fillId="2" borderId="12" xfId="1" applyFont="1" applyFill="1" applyBorder="1" applyAlignment="1">
      <alignment horizontal="center"/>
    </xf>
    <xf numFmtId="10" fontId="4" fillId="5" borderId="33" xfId="1" applyNumberFormat="1" applyFont="1" applyFill="1" applyBorder="1" applyAlignment="1">
      <alignment horizontal="center" vertical="center"/>
    </xf>
    <xf numFmtId="10" fontId="4" fillId="5" borderId="32" xfId="1" applyNumberFormat="1" applyFont="1" applyFill="1" applyBorder="1" applyAlignment="1">
      <alignment horizontal="right" vertical="center"/>
    </xf>
    <xf numFmtId="175" fontId="5" fillId="2" borderId="11" xfId="1" applyNumberFormat="1" applyFont="1" applyFill="1" applyBorder="1" applyAlignment="1">
      <alignment horizontal="right"/>
    </xf>
    <xf numFmtId="175" fontId="5" fillId="2" borderId="10" xfId="1" applyNumberFormat="1" applyFont="1" applyFill="1" applyBorder="1" applyAlignment="1">
      <alignment horizontal="right"/>
    </xf>
    <xf numFmtId="164" fontId="5" fillId="2" borderId="30" xfId="1" applyNumberFormat="1" applyFont="1" applyFill="1" applyBorder="1" applyAlignment="1">
      <alignment horizontal="right"/>
    </xf>
    <xf numFmtId="164" fontId="5" fillId="2" borderId="107" xfId="1" applyNumberFormat="1" applyFont="1" applyFill="1" applyBorder="1" applyAlignment="1">
      <alignment horizontal="right"/>
    </xf>
    <xf numFmtId="164" fontId="5" fillId="2" borderId="105" xfId="1" applyNumberFormat="1" applyFont="1" applyFill="1" applyBorder="1" applyAlignment="1">
      <alignment horizontal="right"/>
    </xf>
    <xf numFmtId="0" fontId="5" fillId="2" borderId="10" xfId="1" applyFont="1" applyFill="1" applyBorder="1" applyAlignment="1">
      <alignment horizontal="center"/>
    </xf>
    <xf numFmtId="175" fontId="5" fillId="2" borderId="8" xfId="1" applyNumberFormat="1" applyFont="1" applyFill="1" applyBorder="1" applyAlignment="1">
      <alignment horizontal="right"/>
    </xf>
    <xf numFmtId="175" fontId="5" fillId="2" borderId="7" xfId="1" applyNumberFormat="1" applyFont="1" applyFill="1" applyBorder="1" applyAlignment="1">
      <alignment horizontal="right"/>
    </xf>
    <xf numFmtId="164" fontId="5" fillId="2" borderId="29" xfId="1" applyNumberFormat="1" applyFont="1" applyFill="1" applyBorder="1" applyAlignment="1">
      <alignment horizontal="right"/>
    </xf>
    <xf numFmtId="164" fontId="5" fillId="2" borderId="103" xfId="1" applyNumberFormat="1" applyFont="1" applyFill="1" applyBorder="1" applyAlignment="1">
      <alignment horizontal="right"/>
    </xf>
    <xf numFmtId="164" fontId="5" fillId="2" borderId="65" xfId="1" applyNumberFormat="1" applyFont="1" applyFill="1" applyBorder="1" applyAlignment="1">
      <alignment horizontal="right"/>
    </xf>
    <xf numFmtId="0" fontId="5" fillId="2" borderId="7" xfId="1" applyFont="1" applyFill="1" applyBorder="1" applyAlignment="1">
      <alignment horizontal="center"/>
    </xf>
    <xf numFmtId="1" fontId="5" fillId="2" borderId="7" xfId="1" applyNumberFormat="1" applyFont="1" applyFill="1" applyBorder="1" applyAlignment="1">
      <alignment horizontal="right"/>
    </xf>
    <xf numFmtId="0" fontId="5" fillId="2" borderId="7" xfId="1" applyFont="1" applyFill="1" applyBorder="1" applyAlignment="1">
      <alignment horizontal="right"/>
    </xf>
    <xf numFmtId="0" fontId="5" fillId="2" borderId="7" xfId="1" applyFont="1" applyFill="1" applyBorder="1" applyAlignment="1">
      <alignment horizontal="left"/>
    </xf>
    <xf numFmtId="175" fontId="5" fillId="2" borderId="13" xfId="1" applyNumberFormat="1" applyFont="1" applyFill="1" applyBorder="1" applyAlignment="1">
      <alignment horizontal="right"/>
    </xf>
    <xf numFmtId="175" fontId="5" fillId="2" borderId="60" xfId="1" applyNumberFormat="1" applyFont="1" applyFill="1" applyBorder="1" applyAlignment="1">
      <alignment horizontal="right"/>
    </xf>
    <xf numFmtId="164" fontId="5" fillId="2" borderId="28" xfId="1" applyNumberFormat="1" applyFont="1" applyFill="1" applyBorder="1" applyAlignment="1">
      <alignment horizontal="right"/>
    </xf>
    <xf numFmtId="164" fontId="5" fillId="2" borderId="87" xfId="1" applyNumberFormat="1" applyFont="1" applyFill="1" applyBorder="1" applyAlignment="1">
      <alignment horizontal="right"/>
    </xf>
    <xf numFmtId="164" fontId="5" fillId="2" borderId="91" xfId="1" applyNumberFormat="1" applyFont="1" applyFill="1" applyBorder="1" applyAlignment="1">
      <alignment horizontal="right"/>
    </xf>
    <xf numFmtId="0" fontId="5" fillId="2" borderId="60" xfId="1" applyFont="1" applyFill="1" applyBorder="1" applyAlignment="1">
      <alignment horizontal="right"/>
    </xf>
    <xf numFmtId="0" fontId="5" fillId="2" borderId="60" xfId="1" applyFont="1" applyFill="1" applyBorder="1" applyAlignment="1">
      <alignment horizontal="left"/>
    </xf>
    <xf numFmtId="164" fontId="4" fillId="5" borderId="33" xfId="1" applyNumberFormat="1" applyFont="1" applyFill="1" applyBorder="1" applyAlignment="1">
      <alignment horizontal="center" vertical="center"/>
    </xf>
    <xf numFmtId="164" fontId="4" fillId="5" borderId="32" xfId="1" applyNumberFormat="1" applyFont="1" applyFill="1" applyBorder="1" applyAlignment="1">
      <alignment horizontal="center" vertical="center"/>
    </xf>
    <xf numFmtId="164" fontId="4" fillId="5" borderId="37" xfId="1" applyNumberFormat="1" applyFont="1" applyFill="1" applyBorder="1" applyAlignment="1">
      <alignment horizontal="center" vertical="center"/>
    </xf>
    <xf numFmtId="164" fontId="4" fillId="5" borderId="41" xfId="1" applyNumberFormat="1" applyFont="1" applyFill="1" applyBorder="1" applyAlignment="1">
      <alignment horizontal="center" vertical="center"/>
    </xf>
    <xf numFmtId="164" fontId="4" fillId="5" borderId="35" xfId="1" applyNumberFormat="1" applyFont="1" applyFill="1" applyBorder="1" applyAlignment="1">
      <alignment horizontal="center" vertical="center"/>
    </xf>
    <xf numFmtId="164" fontId="4" fillId="5" borderId="31" xfId="1" applyNumberFormat="1" applyFont="1" applyFill="1" applyBorder="1" applyAlignment="1">
      <alignment horizontal="center" vertical="center"/>
    </xf>
    <xf numFmtId="0" fontId="4" fillId="3" borderId="14" xfId="1" applyFont="1" applyFill="1" applyBorder="1" applyAlignment="1">
      <alignment horizontal="center"/>
    </xf>
    <xf numFmtId="0" fontId="6" fillId="2" borderId="0" xfId="1" applyFont="1" applyFill="1" applyBorder="1" applyAlignment="1">
      <alignment horizontal="left"/>
    </xf>
    <xf numFmtId="0" fontId="7" fillId="6" borderId="9" xfId="1" applyFont="1" applyFill="1" applyBorder="1" applyAlignment="1">
      <alignment horizontal="left" vertical="center"/>
    </xf>
    <xf numFmtId="164" fontId="5" fillId="6" borderId="10" xfId="0" applyNumberFormat="1" applyFont="1" applyFill="1" applyBorder="1" applyAlignment="1">
      <alignment horizontal="right" vertical="center"/>
    </xf>
    <xf numFmtId="164" fontId="5" fillId="6" borderId="11" xfId="0" applyNumberFormat="1" applyFont="1" applyFill="1" applyBorder="1" applyAlignment="1">
      <alignment horizontal="right" vertical="center"/>
    </xf>
    <xf numFmtId="0" fontId="7" fillId="6" borderId="12" xfId="1" applyFont="1" applyFill="1" applyBorder="1" applyAlignment="1">
      <alignment horizontal="left" vertical="center"/>
    </xf>
    <xf numFmtId="164" fontId="5" fillId="6" borderId="60" xfId="0" applyNumberFormat="1" applyFont="1" applyFill="1" applyBorder="1" applyAlignment="1">
      <alignment horizontal="right" vertical="center"/>
    </xf>
    <xf numFmtId="164" fontId="5" fillId="6" borderId="13" xfId="0" applyNumberFormat="1" applyFont="1" applyFill="1" applyBorder="1" applyAlignment="1">
      <alignment horizontal="right" vertical="center"/>
    </xf>
    <xf numFmtId="164" fontId="4" fillId="5" borderId="19" xfId="0" applyNumberFormat="1" applyFont="1" applyFill="1" applyBorder="1" applyAlignment="1">
      <alignment horizontal="left" vertical="center"/>
    </xf>
    <xf numFmtId="0" fontId="4" fillId="6" borderId="48" xfId="1" applyFont="1" applyFill="1" applyBorder="1" applyAlignment="1">
      <alignment horizontal="left" vertical="center" wrapText="1"/>
    </xf>
    <xf numFmtId="164" fontId="5" fillId="6" borderId="48" xfId="1" applyNumberFormat="1" applyFont="1" applyFill="1" applyBorder="1" applyAlignment="1"/>
    <xf numFmtId="164" fontId="5" fillId="6" borderId="98" xfId="1" applyNumberFormat="1" applyFont="1" applyFill="1" applyBorder="1" applyAlignment="1"/>
    <xf numFmtId="164" fontId="5" fillId="6" borderId="95" xfId="1" applyNumberFormat="1" applyFont="1" applyFill="1" applyBorder="1" applyAlignment="1"/>
    <xf numFmtId="164" fontId="5" fillId="6" borderId="93" xfId="1" applyNumberFormat="1" applyFont="1" applyFill="1" applyBorder="1" applyAlignment="1"/>
    <xf numFmtId="164" fontId="4" fillId="6" borderId="92" xfId="1" applyNumberFormat="1" applyFont="1" applyFill="1" applyBorder="1" applyAlignment="1"/>
    <xf numFmtId="0" fontId="4" fillId="6" borderId="7" xfId="1" applyFont="1" applyFill="1" applyBorder="1" applyAlignment="1">
      <alignment vertical="center"/>
    </xf>
    <xf numFmtId="164" fontId="5" fillId="6" borderId="7" xfId="1" applyNumberFormat="1" applyFont="1" applyFill="1" applyBorder="1" applyAlignment="1"/>
    <xf numFmtId="164" fontId="5" fillId="6" borderId="99" xfId="1" applyNumberFormat="1" applyFont="1" applyFill="1" applyBorder="1" applyAlignment="1"/>
    <xf numFmtId="164" fontId="5" fillId="6" borderId="29" xfId="1" applyNumberFormat="1" applyFont="1" applyFill="1" applyBorder="1" applyAlignment="1"/>
    <xf numFmtId="164" fontId="5" fillId="6" borderId="65" xfId="1" applyNumberFormat="1" applyFont="1" applyFill="1" applyBorder="1" applyAlignment="1"/>
    <xf numFmtId="164" fontId="4" fillId="6" borderId="103" xfId="1" applyNumberFormat="1" applyFont="1" applyFill="1" applyBorder="1" applyAlignment="1"/>
    <xf numFmtId="0" fontId="4" fillId="6" borderId="45" xfId="1" applyFont="1" applyFill="1" applyBorder="1" applyAlignment="1">
      <alignment vertical="center"/>
    </xf>
    <xf numFmtId="164" fontId="5" fillId="6" borderId="45" xfId="1" applyNumberFormat="1" applyFont="1" applyFill="1" applyBorder="1" applyAlignment="1"/>
    <xf numFmtId="164" fontId="5" fillId="6" borderId="100" xfId="1" applyNumberFormat="1" applyFont="1" applyFill="1" applyBorder="1" applyAlignment="1"/>
    <xf numFmtId="164" fontId="5" fillId="6" borderId="89" xfId="1" applyNumberFormat="1" applyFont="1" applyFill="1" applyBorder="1" applyAlignment="1"/>
    <xf numFmtId="164" fontId="5" fillId="6" borderId="94" xfId="1" applyNumberFormat="1" applyFont="1" applyFill="1" applyBorder="1" applyAlignment="1"/>
    <xf numFmtId="164" fontId="4" fillId="6" borderId="104" xfId="1" applyNumberFormat="1" applyFont="1" applyFill="1" applyBorder="1" applyAlignment="1"/>
    <xf numFmtId="0" fontId="4" fillId="6" borderId="60" xfId="1" applyFont="1" applyFill="1" applyBorder="1" applyAlignment="1">
      <alignment vertical="center"/>
    </xf>
    <xf numFmtId="164" fontId="5" fillId="6" borderId="60" xfId="1" applyNumberFormat="1" applyFont="1" applyFill="1" applyBorder="1" applyAlignment="1"/>
    <xf numFmtId="164" fontId="5" fillId="6" borderId="101" xfId="1" applyNumberFormat="1" applyFont="1" applyFill="1" applyBorder="1" applyAlignment="1"/>
    <xf numFmtId="164" fontId="5" fillId="6" borderId="28" xfId="1" applyNumberFormat="1" applyFont="1" applyFill="1" applyBorder="1" applyAlignment="1"/>
    <xf numFmtId="164" fontId="5" fillId="6" borderId="91" xfId="1" applyNumberFormat="1" applyFont="1" applyFill="1" applyBorder="1" applyAlignment="1"/>
    <xf numFmtId="164" fontId="4" fillId="6" borderId="87" xfId="1" applyNumberFormat="1" applyFont="1" applyFill="1" applyBorder="1" applyAlignment="1"/>
    <xf numFmtId="164" fontId="4" fillId="6" borderId="39" xfId="1" applyNumberFormat="1" applyFont="1" applyFill="1" applyBorder="1" applyAlignment="1"/>
    <xf numFmtId="164" fontId="4" fillId="6" borderId="102" xfId="1" applyNumberFormat="1" applyFont="1" applyFill="1" applyBorder="1" applyAlignment="1"/>
    <xf numFmtId="164" fontId="4" fillId="6" borderId="81" xfId="1" applyNumberFormat="1" applyFont="1" applyFill="1" applyBorder="1" applyAlignment="1"/>
    <xf numFmtId="164" fontId="4" fillId="6" borderId="72" xfId="1" applyNumberFormat="1" applyFont="1" applyFill="1" applyBorder="1" applyAlignment="1"/>
    <xf numFmtId="164" fontId="4" fillId="6" borderId="85" xfId="1" applyNumberFormat="1" applyFont="1" applyFill="1" applyBorder="1" applyAlignment="1"/>
    <xf numFmtId="168" fontId="4" fillId="6" borderId="12" xfId="1" applyNumberFormat="1" applyFont="1" applyFill="1" applyBorder="1" applyAlignment="1"/>
    <xf numFmtId="164" fontId="4" fillId="6" borderId="87" xfId="1" applyNumberFormat="1" applyFont="1" applyFill="1" applyBorder="1" applyAlignment="1">
      <alignment horizontal="right" vertical="center"/>
    </xf>
    <xf numFmtId="168" fontId="4" fillId="6" borderId="6" xfId="1" applyNumberFormat="1" applyFont="1" applyFill="1" applyBorder="1" applyAlignment="1"/>
    <xf numFmtId="164" fontId="4" fillId="6" borderId="103" xfId="1" applyNumberFormat="1" applyFont="1" applyFill="1" applyBorder="1" applyAlignment="1">
      <alignment horizontal="right" vertical="center"/>
    </xf>
    <xf numFmtId="168" fontId="4" fillId="6" borderId="9" xfId="1" applyNumberFormat="1" applyFont="1" applyFill="1" applyBorder="1" applyAlignment="1"/>
    <xf numFmtId="164" fontId="4" fillId="6" borderId="107" xfId="1" applyNumberFormat="1" applyFont="1" applyFill="1" applyBorder="1" applyAlignment="1">
      <alignment horizontal="right" vertical="center"/>
    </xf>
    <xf numFmtId="168" fontId="4" fillId="6" borderId="60" xfId="1" applyNumberFormat="1" applyFont="1" applyFill="1" applyBorder="1" applyAlignment="1"/>
    <xf numFmtId="168" fontId="4" fillId="6" borderId="7" xfId="1" applyNumberFormat="1" applyFont="1" applyFill="1" applyBorder="1" applyAlignment="1"/>
    <xf numFmtId="168" fontId="4" fillId="6" borderId="76" xfId="1" applyNumberFormat="1" applyFont="1" applyFill="1" applyBorder="1" applyAlignment="1"/>
    <xf numFmtId="164" fontId="5" fillId="6" borderId="76" xfId="1" applyNumberFormat="1" applyFont="1" applyFill="1" applyBorder="1" applyAlignment="1">
      <alignment horizontal="right" vertical="center"/>
    </xf>
    <xf numFmtId="164" fontId="5" fillId="6" borderId="75" xfId="1" applyNumberFormat="1" applyFont="1" applyFill="1" applyBorder="1" applyAlignment="1">
      <alignment horizontal="right" vertical="center"/>
    </xf>
    <xf numFmtId="168" fontId="4" fillId="6" borderId="48" xfId="1" applyNumberFormat="1" applyFont="1" applyFill="1" applyBorder="1" applyAlignment="1"/>
    <xf numFmtId="164" fontId="5" fillId="6" borderId="48" xfId="1" applyNumberFormat="1" applyFont="1" applyFill="1" applyBorder="1" applyAlignment="1">
      <alignment horizontal="right" vertical="center"/>
    </xf>
    <xf numFmtId="164" fontId="5" fillId="6" borderId="93" xfId="1" applyNumberFormat="1" applyFont="1" applyFill="1" applyBorder="1" applyAlignment="1">
      <alignment horizontal="right" vertical="center"/>
    </xf>
    <xf numFmtId="168" fontId="4" fillId="6" borderId="45" xfId="1" applyNumberFormat="1" applyFont="1" applyFill="1" applyBorder="1" applyAlignment="1"/>
    <xf numFmtId="164" fontId="5" fillId="6" borderId="45" xfId="1" applyNumberFormat="1" applyFont="1" applyFill="1" applyBorder="1" applyAlignment="1">
      <alignment horizontal="right" vertical="center"/>
    </xf>
    <xf numFmtId="164" fontId="5" fillId="6" borderId="94" xfId="1" applyNumberFormat="1" applyFont="1" applyFill="1" applyBorder="1" applyAlignment="1">
      <alignment horizontal="right" vertical="center"/>
    </xf>
    <xf numFmtId="164" fontId="4" fillId="6" borderId="39" xfId="1" applyNumberFormat="1" applyFont="1" applyFill="1" applyBorder="1" applyAlignment="1">
      <alignment horizontal="right" vertical="center"/>
    </xf>
    <xf numFmtId="164" fontId="4" fillId="6" borderId="72" xfId="1" applyNumberFormat="1" applyFont="1" applyFill="1" applyBorder="1" applyAlignment="1">
      <alignment horizontal="right" vertical="center"/>
    </xf>
    <xf numFmtId="164" fontId="4" fillId="6" borderId="85" xfId="1" applyNumberFormat="1" applyFont="1" applyFill="1" applyBorder="1" applyAlignment="1">
      <alignment horizontal="right" vertical="center"/>
    </xf>
    <xf numFmtId="164" fontId="5" fillId="6" borderId="108" xfId="1" applyNumberFormat="1" applyFont="1" applyFill="1" applyBorder="1" applyAlignment="1">
      <alignment horizontal="right" vertical="center"/>
    </xf>
    <xf numFmtId="164" fontId="5" fillId="6" borderId="92" xfId="1" applyNumberFormat="1" applyFont="1" applyFill="1" applyBorder="1" applyAlignment="1">
      <alignment horizontal="right" vertical="center"/>
    </xf>
    <xf numFmtId="164" fontId="5" fillId="6" borderId="104" xfId="1" applyNumberFormat="1" applyFont="1" applyFill="1" applyBorder="1" applyAlignment="1">
      <alignment horizontal="right" vertical="center"/>
    </xf>
    <xf numFmtId="164" fontId="5" fillId="6" borderId="19" xfId="1" applyNumberFormat="1" applyFont="1" applyFill="1" applyBorder="1" applyAlignment="1">
      <alignment horizontal="right"/>
    </xf>
    <xf numFmtId="164" fontId="5" fillId="6" borderId="36" xfId="1" applyNumberFormat="1" applyFont="1" applyFill="1" applyBorder="1" applyAlignment="1">
      <alignment horizontal="right"/>
    </xf>
    <xf numFmtId="164" fontId="4" fillId="6" borderId="18" xfId="1" applyNumberFormat="1" applyFont="1" applyFill="1" applyBorder="1" applyAlignment="1">
      <alignment horizontal="right"/>
    </xf>
    <xf numFmtId="164" fontId="4" fillId="6" borderId="19" xfId="0" applyNumberFormat="1" applyFont="1" applyFill="1" applyBorder="1" applyAlignment="1">
      <alignment horizontal="right" vertical="center"/>
    </xf>
    <xf numFmtId="164" fontId="4" fillId="6" borderId="20" xfId="0" applyNumberFormat="1" applyFont="1" applyFill="1" applyBorder="1" applyAlignment="1">
      <alignment horizontal="right" vertical="center"/>
    </xf>
    <xf numFmtId="164" fontId="4" fillId="6" borderId="21" xfId="0" applyNumberFormat="1" applyFont="1" applyFill="1" applyBorder="1" applyAlignment="1">
      <alignment horizontal="right" vertical="center"/>
    </xf>
    <xf numFmtId="164" fontId="5" fillId="6" borderId="71" xfId="1" applyNumberFormat="1" applyFont="1" applyFill="1" applyBorder="1" applyAlignment="1">
      <alignment horizontal="right" vertical="center"/>
    </xf>
    <xf numFmtId="164" fontId="5" fillId="6" borderId="39" xfId="1" applyNumberFormat="1" applyFont="1" applyFill="1" applyBorder="1" applyAlignment="1">
      <alignment horizontal="right" vertical="center"/>
    </xf>
    <xf numFmtId="164" fontId="5" fillId="6" borderId="72" xfId="1" applyNumberFormat="1" applyFont="1" applyFill="1" applyBorder="1" applyAlignment="1">
      <alignment horizontal="right" vertical="center"/>
    </xf>
    <xf numFmtId="164" fontId="4" fillId="6" borderId="70" xfId="1" applyNumberFormat="1" applyFont="1" applyFill="1" applyBorder="1" applyAlignment="1">
      <alignment horizontal="right" vertical="center"/>
    </xf>
    <xf numFmtId="164" fontId="4" fillId="6" borderId="12" xfId="1" applyNumberFormat="1" applyFont="1" applyFill="1" applyBorder="1" applyAlignment="1">
      <alignment horizontal="left" vertical="center"/>
    </xf>
    <xf numFmtId="164" fontId="4" fillId="6" borderId="6" xfId="1" applyNumberFormat="1" applyFont="1" applyFill="1" applyBorder="1" applyAlignment="1">
      <alignment horizontal="left" vertical="center"/>
    </xf>
    <xf numFmtId="164" fontId="4" fillId="6" borderId="44" xfId="1" applyNumberFormat="1" applyFont="1" applyFill="1" applyBorder="1" applyAlignment="1">
      <alignment horizontal="left" vertical="center"/>
    </xf>
    <xf numFmtId="164" fontId="4" fillId="6" borderId="9" xfId="1" applyNumberFormat="1" applyFont="1" applyFill="1" applyBorder="1" applyAlignment="1">
      <alignment horizontal="left" vertical="center"/>
    </xf>
    <xf numFmtId="164" fontId="4" fillId="6" borderId="71" xfId="1" applyNumberFormat="1" applyFont="1" applyFill="1" applyBorder="1" applyAlignment="1">
      <alignment horizontal="left" vertical="center"/>
    </xf>
    <xf numFmtId="164" fontId="4" fillId="6" borderId="71" xfId="1" applyNumberFormat="1" applyFont="1" applyFill="1" applyBorder="1" applyAlignment="1">
      <alignment horizontal="right" vertical="center"/>
    </xf>
    <xf numFmtId="164" fontId="4" fillId="6" borderId="71" xfId="0" applyNumberFormat="1" applyFont="1" applyFill="1" applyBorder="1" applyAlignment="1">
      <alignment horizontal="right" vertical="center"/>
    </xf>
    <xf numFmtId="165" fontId="4" fillId="6" borderId="70" xfId="0" applyNumberFormat="1" applyFont="1" applyFill="1" applyBorder="1" applyAlignment="1">
      <alignment horizontal="right" vertical="center"/>
    </xf>
    <xf numFmtId="0" fontId="14" fillId="2" borderId="0" xfId="0" applyFont="1" applyFill="1" applyBorder="1" applyAlignment="1">
      <alignment horizontal="left" vertical="center"/>
    </xf>
    <xf numFmtId="165" fontId="4" fillId="6" borderId="39" xfId="0" applyNumberFormat="1" applyFont="1" applyFill="1" applyBorder="1" applyAlignment="1">
      <alignment horizontal="right" vertical="center"/>
    </xf>
    <xf numFmtId="164" fontId="4" fillId="6" borderId="39" xfId="0" applyNumberFormat="1" applyFont="1" applyFill="1" applyBorder="1" applyAlignment="1">
      <alignment horizontal="right" vertical="center"/>
    </xf>
    <xf numFmtId="164" fontId="4" fillId="6" borderId="70" xfId="0" applyNumberFormat="1" applyFont="1" applyFill="1" applyBorder="1" applyAlignment="1">
      <alignment horizontal="right" vertical="center"/>
    </xf>
    <xf numFmtId="164" fontId="5" fillId="6" borderId="19" xfId="0" applyNumberFormat="1" applyFont="1" applyFill="1" applyBorder="1" applyAlignment="1">
      <alignment horizontal="right" vertical="center"/>
    </xf>
    <xf numFmtId="166" fontId="5" fillId="6" borderId="20" xfId="0" applyNumberFormat="1" applyFont="1" applyFill="1" applyBorder="1" applyAlignment="1">
      <alignment horizontal="right" vertical="center"/>
    </xf>
    <xf numFmtId="164" fontId="5" fillId="6" borderId="20" xfId="0" applyNumberFormat="1" applyFont="1" applyFill="1" applyBorder="1" applyAlignment="1">
      <alignment horizontal="right" vertical="center"/>
    </xf>
    <xf numFmtId="164" fontId="5" fillId="6" borderId="21" xfId="0" applyNumberFormat="1" applyFont="1" applyFill="1" applyBorder="1" applyAlignment="1">
      <alignment horizontal="right" vertical="center"/>
    </xf>
    <xf numFmtId="0" fontId="4" fillId="3" borderId="62" xfId="0" applyFont="1" applyFill="1" applyBorder="1" applyAlignment="1">
      <alignment vertical="center"/>
    </xf>
    <xf numFmtId="0" fontId="4" fillId="3" borderId="63" xfId="0" applyFont="1" applyFill="1" applyBorder="1" applyAlignment="1">
      <alignment vertical="center"/>
    </xf>
    <xf numFmtId="0" fontId="4" fillId="3" borderId="64" xfId="0" applyFont="1" applyFill="1" applyBorder="1" applyAlignment="1">
      <alignment vertical="center"/>
    </xf>
    <xf numFmtId="164" fontId="4" fillId="4" borderId="67" xfId="0" applyNumberFormat="1" applyFont="1" applyFill="1" applyBorder="1" applyAlignment="1">
      <alignment horizontal="right" vertical="center"/>
    </xf>
    <xf numFmtId="164" fontId="5" fillId="2" borderId="91" xfId="0" applyNumberFormat="1" applyFont="1" applyFill="1" applyBorder="1" applyAlignment="1">
      <alignment horizontal="right" vertical="center"/>
    </xf>
    <xf numFmtId="164" fontId="5" fillId="2" borderId="65" xfId="0" applyNumberFormat="1" applyFont="1" applyFill="1" applyBorder="1" applyAlignment="1">
      <alignment horizontal="right" vertical="center"/>
    </xf>
    <xf numFmtId="164" fontId="5" fillId="2" borderId="105" xfId="0" applyNumberFormat="1" applyFont="1" applyFill="1" applyBorder="1" applyAlignment="1">
      <alignment horizontal="right" vertical="center"/>
    </xf>
    <xf numFmtId="0" fontId="4" fillId="3" borderId="90" xfId="0" applyFont="1" applyFill="1" applyBorder="1" applyAlignment="1">
      <alignment vertical="center"/>
    </xf>
    <xf numFmtId="0" fontId="5" fillId="2" borderId="0" xfId="1" applyFont="1" applyFill="1" applyBorder="1" applyAlignment="1">
      <alignment horizontal="left"/>
    </xf>
    <xf numFmtId="0" fontId="4" fillId="2" borderId="0" xfId="1" applyFont="1" applyFill="1" applyBorder="1" applyAlignment="1">
      <alignment horizontal="left"/>
    </xf>
    <xf numFmtId="0" fontId="16" fillId="2" borderId="0" xfId="1" applyFont="1" applyFill="1" applyBorder="1" applyAlignment="1">
      <alignment horizontal="left"/>
    </xf>
    <xf numFmtId="0" fontId="5" fillId="2" borderId="0" xfId="1" applyFont="1" applyFill="1" applyBorder="1" applyAlignment="1">
      <alignment horizontal="center"/>
    </xf>
    <xf numFmtId="0" fontId="5" fillId="2" borderId="0" xfId="1" applyFont="1" applyFill="1" applyBorder="1" applyAlignment="1"/>
    <xf numFmtId="0" fontId="12" fillId="2" borderId="0" xfId="1" applyFont="1" applyFill="1" applyBorder="1" applyAlignment="1">
      <alignment horizontal="left"/>
    </xf>
    <xf numFmtId="0" fontId="3" fillId="2" borderId="0" xfId="1" applyFont="1" applyFill="1" applyBorder="1" applyAlignment="1">
      <alignment horizontal="center"/>
    </xf>
    <xf numFmtId="0" fontId="18" fillId="2" borderId="0" xfId="1" applyFont="1" applyFill="1" applyBorder="1" applyAlignment="1">
      <alignment horizontal="left"/>
    </xf>
    <xf numFmtId="0" fontId="18" fillId="2" borderId="62" xfId="1" applyFont="1" applyFill="1" applyBorder="1" applyAlignment="1">
      <alignment horizontal="left"/>
    </xf>
    <xf numFmtId="0" fontId="18" fillId="2" borderId="63" xfId="1" applyFont="1" applyFill="1" applyBorder="1" applyAlignment="1">
      <alignment horizontal="left"/>
    </xf>
    <xf numFmtId="0" fontId="18" fillId="2" borderId="63" xfId="1" applyFont="1" applyFill="1" applyBorder="1" applyAlignment="1">
      <alignment horizontal="right"/>
    </xf>
    <xf numFmtId="0" fontId="18" fillId="2" borderId="64" xfId="1" applyFont="1" applyFill="1" applyBorder="1" applyAlignment="1">
      <alignment horizontal="left"/>
    </xf>
    <xf numFmtId="0" fontId="16" fillId="2" borderId="59" xfId="1" applyFont="1" applyFill="1" applyBorder="1" applyAlignment="1"/>
    <xf numFmtId="0" fontId="18" fillId="2" borderId="0" xfId="1" applyFont="1" applyFill="1" applyBorder="1" applyAlignment="1"/>
    <xf numFmtId="0" fontId="18" fillId="2" borderId="0" xfId="1" applyFont="1" applyFill="1" applyBorder="1" applyAlignment="1">
      <alignment horizontal="right"/>
    </xf>
    <xf numFmtId="0" fontId="18" fillId="2" borderId="111" xfId="1" applyFont="1" applyFill="1" applyBorder="1" applyAlignment="1">
      <alignment horizontal="left"/>
    </xf>
    <xf numFmtId="0" fontId="18" fillId="2" borderId="59" xfId="1" applyFont="1" applyFill="1" applyBorder="1" applyAlignment="1"/>
    <xf numFmtId="174" fontId="18" fillId="2" borderId="0" xfId="3" applyNumberFormat="1" applyFont="1" applyFill="1" applyBorder="1" applyAlignment="1">
      <alignment horizontal="right"/>
    </xf>
    <xf numFmtId="174" fontId="18" fillId="2" borderId="111" xfId="3" applyNumberFormat="1" applyFont="1" applyFill="1" applyBorder="1" applyAlignment="1">
      <alignment horizontal="right"/>
    </xf>
    <xf numFmtId="0" fontId="18" fillId="2" borderId="59" xfId="1" applyFont="1" applyFill="1" applyBorder="1" applyAlignment="1">
      <alignment horizontal="left"/>
    </xf>
    <xf numFmtId="0" fontId="16" fillId="2" borderId="59" xfId="1" applyFont="1" applyFill="1" applyBorder="1" applyAlignment="1">
      <alignment horizontal="left"/>
    </xf>
    <xf numFmtId="9" fontId="18" fillId="2" borderId="0" xfId="1" applyNumberFormat="1" applyFont="1" applyFill="1" applyBorder="1" applyAlignment="1">
      <alignment horizontal="right"/>
    </xf>
    <xf numFmtId="0" fontId="19" fillId="2" borderId="0" xfId="1" applyFont="1" applyFill="1" applyBorder="1" applyAlignment="1">
      <alignment horizontal="left"/>
    </xf>
    <xf numFmtId="0" fontId="18" fillId="2" borderId="111" xfId="1" applyFont="1" applyFill="1" applyBorder="1" applyAlignment="1">
      <alignment horizontal="right"/>
    </xf>
    <xf numFmtId="0" fontId="18" fillId="2" borderId="82" xfId="1" applyFont="1" applyFill="1" applyBorder="1" applyAlignment="1">
      <alignment horizontal="left"/>
    </xf>
    <xf numFmtId="0" fontId="18" fillId="2" borderId="112" xfId="1" applyFont="1" applyFill="1" applyBorder="1" applyAlignment="1">
      <alignment horizontal="left"/>
    </xf>
    <xf numFmtId="0" fontId="18" fillId="2" borderId="112" xfId="1" applyFont="1" applyFill="1" applyBorder="1" applyAlignment="1">
      <alignment horizontal="right"/>
    </xf>
    <xf numFmtId="0" fontId="18" fillId="2" borderId="113" xfId="1" applyFont="1" applyFill="1" applyBorder="1" applyAlignment="1">
      <alignment horizontal="left"/>
    </xf>
    <xf numFmtId="174" fontId="18" fillId="2" borderId="0" xfId="1" applyNumberFormat="1" applyFont="1" applyFill="1" applyBorder="1" applyAlignment="1">
      <alignment horizontal="left"/>
    </xf>
    <xf numFmtId="0" fontId="5" fillId="2" borderId="0" xfId="1" applyFont="1" applyFill="1" applyBorder="1" applyAlignment="1">
      <alignment horizontal="left"/>
    </xf>
    <xf numFmtId="174" fontId="18" fillId="2" borderId="111" xfId="1" applyNumberFormat="1" applyFont="1" applyFill="1" applyBorder="1" applyAlignment="1">
      <alignment horizontal="left"/>
    </xf>
    <xf numFmtId="0" fontId="20" fillId="0" borderId="0" xfId="5" applyFont="1"/>
    <xf numFmtId="0" fontId="20" fillId="7" borderId="59" xfId="5" applyFont="1" applyFill="1" applyBorder="1" applyAlignment="1">
      <alignment wrapText="1"/>
    </xf>
    <xf numFmtId="0" fontId="20" fillId="7" borderId="0" xfId="5" applyFont="1" applyFill="1" applyBorder="1"/>
    <xf numFmtId="174" fontId="20" fillId="7" borderId="0" xfId="6" applyNumberFormat="1" applyFont="1" applyFill="1" applyBorder="1"/>
    <xf numFmtId="0" fontId="20" fillId="7" borderId="68" xfId="5" applyFont="1" applyFill="1" applyBorder="1"/>
    <xf numFmtId="0" fontId="20" fillId="7" borderId="111" xfId="5" applyFont="1" applyFill="1" applyBorder="1"/>
    <xf numFmtId="0" fontId="20" fillId="7" borderId="114" xfId="5" applyFont="1" applyFill="1" applyBorder="1" applyAlignment="1">
      <alignment horizontal="center" wrapText="1"/>
    </xf>
    <xf numFmtId="0" fontId="20" fillId="7" borderId="117" xfId="5" applyFont="1" applyFill="1" applyBorder="1" applyAlignment="1">
      <alignment wrapText="1"/>
    </xf>
    <xf numFmtId="0" fontId="20" fillId="7" borderId="118" xfId="5" applyFont="1" applyFill="1" applyBorder="1" applyAlignment="1">
      <alignment horizontal="center" wrapText="1"/>
    </xf>
    <xf numFmtId="174" fontId="20" fillId="7" borderId="118" xfId="6" applyNumberFormat="1" applyFont="1" applyFill="1" applyBorder="1" applyAlignment="1">
      <alignment horizontal="center" wrapText="1"/>
    </xf>
    <xf numFmtId="0" fontId="20" fillId="7" borderId="115" xfId="5" applyFont="1" applyFill="1" applyBorder="1" applyAlignment="1">
      <alignment horizontal="center" wrapText="1"/>
    </xf>
    <xf numFmtId="0" fontId="20" fillId="0" borderId="0" xfId="5" applyFont="1" applyAlignment="1">
      <alignment wrapText="1"/>
    </xf>
    <xf numFmtId="174" fontId="20" fillId="7" borderId="117" xfId="6" applyNumberFormat="1" applyFont="1" applyFill="1" applyBorder="1" applyAlignment="1">
      <alignment wrapText="1"/>
    </xf>
    <xf numFmtId="174" fontId="21" fillId="7" borderId="118" xfId="6" applyNumberFormat="1" applyFont="1" applyFill="1" applyBorder="1" applyAlignment="1">
      <alignment horizontal="center"/>
    </xf>
    <xf numFmtId="174" fontId="21" fillId="7" borderId="0" xfId="6" applyNumberFormat="1" applyFont="1" applyFill="1" applyBorder="1"/>
    <xf numFmtId="174" fontId="21" fillId="7" borderId="115" xfId="6" applyNumberFormat="1" applyFont="1" applyFill="1" applyBorder="1" applyAlignment="1">
      <alignment horizontal="center"/>
    </xf>
    <xf numFmtId="174" fontId="20" fillId="0" borderId="0" xfId="6" applyNumberFormat="1" applyFont="1"/>
    <xf numFmtId="10" fontId="20" fillId="7" borderId="118" xfId="7" applyNumberFormat="1" applyFont="1" applyFill="1" applyBorder="1"/>
    <xf numFmtId="174" fontId="20" fillId="7" borderId="118" xfId="6" applyNumberFormat="1" applyFont="1" applyFill="1" applyBorder="1"/>
    <xf numFmtId="0" fontId="20" fillId="7" borderId="118" xfId="5" applyFont="1" applyFill="1" applyBorder="1"/>
    <xf numFmtId="0" fontId="20" fillId="7" borderId="115" xfId="5" applyFont="1" applyFill="1" applyBorder="1"/>
    <xf numFmtId="10" fontId="20" fillId="7" borderId="119" xfId="7" applyNumberFormat="1" applyFont="1" applyFill="1" applyBorder="1"/>
    <xf numFmtId="0" fontId="20" fillId="7" borderId="0" xfId="5" applyFont="1" applyFill="1" applyBorder="1" applyAlignment="1">
      <alignment horizontal="right"/>
    </xf>
    <xf numFmtId="174" fontId="20" fillId="7" borderId="0" xfId="5" applyNumberFormat="1" applyFont="1" applyFill="1" applyBorder="1"/>
    <xf numFmtId="174" fontId="20" fillId="0" borderId="0" xfId="5" applyNumberFormat="1" applyFont="1"/>
    <xf numFmtId="0" fontId="20" fillId="7" borderId="82" xfId="5" applyFont="1" applyFill="1" applyBorder="1" applyAlignment="1">
      <alignment wrapText="1"/>
    </xf>
    <xf numFmtId="0" fontId="20" fillId="7" borderId="112" xfId="5" applyFont="1" applyFill="1" applyBorder="1"/>
    <xf numFmtId="174" fontId="20" fillId="7" borderId="112" xfId="6" applyNumberFormat="1" applyFont="1" applyFill="1" applyBorder="1"/>
    <xf numFmtId="0" fontId="20" fillId="7" borderId="112" xfId="5" applyFont="1" applyFill="1" applyBorder="1" applyAlignment="1">
      <alignment horizontal="right"/>
    </xf>
    <xf numFmtId="0" fontId="20" fillId="7" borderId="113" xfId="5" applyFont="1" applyFill="1" applyBorder="1"/>
    <xf numFmtId="0" fontId="20" fillId="0" borderId="59" xfId="5" applyFont="1" applyFill="1" applyBorder="1" applyAlignment="1">
      <alignment wrapText="1"/>
    </xf>
    <xf numFmtId="0" fontId="20" fillId="0" borderId="0" xfId="5" applyFont="1" applyFill="1" applyBorder="1"/>
    <xf numFmtId="174" fontId="20" fillId="0" borderId="0" xfId="6" applyNumberFormat="1" applyFont="1" applyFill="1" applyBorder="1"/>
    <xf numFmtId="0" fontId="20" fillId="0" borderId="111" xfId="5" applyFont="1" applyFill="1" applyBorder="1"/>
    <xf numFmtId="0" fontId="20" fillId="0" borderId="52" xfId="5" applyFont="1" applyFill="1" applyBorder="1" applyAlignment="1">
      <alignment horizontal="center"/>
    </xf>
    <xf numFmtId="0" fontId="20" fillId="0" borderId="117" xfId="5" applyFont="1" applyFill="1" applyBorder="1" applyAlignment="1">
      <alignment wrapText="1"/>
    </xf>
    <xf numFmtId="0" fontId="20" fillId="0" borderId="118" xfId="5" applyFont="1" applyFill="1" applyBorder="1" applyAlignment="1">
      <alignment horizontal="center" wrapText="1"/>
    </xf>
    <xf numFmtId="174" fontId="20" fillId="0" borderId="118" xfId="6" applyNumberFormat="1" applyFont="1" applyFill="1" applyBorder="1" applyAlignment="1">
      <alignment horizontal="center" wrapText="1"/>
    </xf>
    <xf numFmtId="0" fontId="20" fillId="0" borderId="116" xfId="5" applyFont="1" applyFill="1" applyBorder="1" applyAlignment="1">
      <alignment horizontal="center" wrapText="1"/>
    </xf>
    <xf numFmtId="0" fontId="20" fillId="0" borderId="120" xfId="5" applyFont="1" applyFill="1" applyBorder="1" applyAlignment="1">
      <alignment horizontal="center" wrapText="1"/>
    </xf>
    <xf numFmtId="0" fontId="20" fillId="0" borderId="119" xfId="5" applyFont="1" applyFill="1" applyBorder="1" applyAlignment="1">
      <alignment horizontal="center" wrapText="1"/>
    </xf>
    <xf numFmtId="0" fontId="20" fillId="0" borderId="0" xfId="5" applyFont="1" applyFill="1" applyAlignment="1">
      <alignment wrapText="1"/>
    </xf>
    <xf numFmtId="10" fontId="20" fillId="0" borderId="118" xfId="7" applyNumberFormat="1" applyFont="1" applyFill="1" applyBorder="1"/>
    <xf numFmtId="10" fontId="20" fillId="0" borderId="116" xfId="7" applyNumberFormat="1" applyFont="1" applyFill="1" applyBorder="1"/>
    <xf numFmtId="10" fontId="20" fillId="0" borderId="120" xfId="7" applyNumberFormat="1" applyFont="1" applyFill="1" applyBorder="1"/>
    <xf numFmtId="10" fontId="20" fillId="0" borderId="119" xfId="7" applyNumberFormat="1" applyFont="1" applyFill="1" applyBorder="1"/>
    <xf numFmtId="0" fontId="20" fillId="0" borderId="121" xfId="5" applyFont="1" applyFill="1" applyBorder="1" applyAlignment="1">
      <alignment wrapText="1"/>
    </xf>
    <xf numFmtId="10" fontId="20" fillId="0" borderId="122" xfId="7" applyNumberFormat="1" applyFont="1" applyFill="1" applyBorder="1"/>
    <xf numFmtId="10" fontId="20" fillId="0" borderId="123" xfId="7" applyNumberFormat="1" applyFont="1" applyFill="1" applyBorder="1"/>
    <xf numFmtId="10" fontId="20" fillId="0" borderId="124" xfId="7" applyNumberFormat="1" applyFont="1" applyFill="1" applyBorder="1"/>
    <xf numFmtId="10" fontId="20" fillId="0" borderId="125" xfId="7" applyNumberFormat="1" applyFont="1" applyFill="1" applyBorder="1"/>
    <xf numFmtId="0" fontId="22" fillId="0" borderId="0" xfId="8"/>
    <xf numFmtId="0" fontId="23" fillId="0" borderId="0" xfId="8" applyFont="1" applyAlignment="1">
      <alignment horizontal="center"/>
    </xf>
    <xf numFmtId="0" fontId="22" fillId="0" borderId="0" xfId="8" applyAlignment="1">
      <alignment horizontal="center" wrapText="1"/>
    </xf>
    <xf numFmtId="0" fontId="24" fillId="0" borderId="0" xfId="8" applyFont="1" applyAlignment="1">
      <alignment horizontal="center" wrapText="1"/>
    </xf>
    <xf numFmtId="0" fontId="25" fillId="0" borderId="0" xfId="8" applyFont="1" applyAlignment="1">
      <alignment horizontal="center"/>
    </xf>
    <xf numFmtId="0" fontId="22" fillId="0" borderId="0" xfId="8" applyFill="1" applyAlignment="1">
      <alignment horizontal="center"/>
    </xf>
    <xf numFmtId="0" fontId="22" fillId="0" borderId="0" xfId="8" applyAlignment="1">
      <alignment horizontal="center"/>
    </xf>
    <xf numFmtId="174" fontId="0" fillId="0" borderId="0" xfId="9" applyNumberFormat="1" applyFont="1" applyFill="1"/>
    <xf numFmtId="174" fontId="0" fillId="0" borderId="0" xfId="9" applyNumberFormat="1" applyFont="1"/>
    <xf numFmtId="174" fontId="22" fillId="0" borderId="0" xfId="8" applyNumberFormat="1"/>
    <xf numFmtId="174" fontId="24" fillId="0" borderId="0" xfId="9" applyNumberFormat="1" applyFont="1" applyFill="1"/>
    <xf numFmtId="174" fontId="22" fillId="0" borderId="0" xfId="8" applyNumberFormat="1" applyFill="1"/>
    <xf numFmtId="0" fontId="22" fillId="0" borderId="0" xfId="8" applyFill="1"/>
    <xf numFmtId="0" fontId="24" fillId="0" borderId="0" xfId="8" applyFont="1" applyFill="1" applyAlignment="1">
      <alignment horizontal="center"/>
    </xf>
    <xf numFmtId="0" fontId="24" fillId="0" borderId="0" xfId="8" applyFont="1" applyFill="1" applyAlignment="1">
      <alignment horizontal="left"/>
    </xf>
    <xf numFmtId="0" fontId="24" fillId="0" borderId="0" xfId="8" applyFont="1"/>
    <xf numFmtId="0" fontId="24" fillId="0" borderId="0" xfId="8" applyFont="1" applyFill="1"/>
    <xf numFmtId="0" fontId="2" fillId="0" borderId="0" xfId="5"/>
    <xf numFmtId="0" fontId="24" fillId="0" borderId="0" xfId="5" applyFont="1" applyBorder="1" applyAlignment="1">
      <alignment horizontal="center"/>
    </xf>
    <xf numFmtId="0" fontId="23" fillId="0" borderId="126" xfId="5" applyFont="1" applyBorder="1" applyAlignment="1">
      <alignment horizontal="center"/>
    </xf>
    <xf numFmtId="0" fontId="23" fillId="0" borderId="127" xfId="5" applyFont="1" applyBorder="1" applyAlignment="1">
      <alignment horizontal="center" wrapText="1"/>
    </xf>
    <xf numFmtId="0" fontId="23" fillId="0" borderId="128" xfId="5" applyFont="1" applyBorder="1" applyAlignment="1">
      <alignment horizontal="center" wrapText="1"/>
    </xf>
    <xf numFmtId="0" fontId="23" fillId="0" borderId="40" xfId="5" applyFont="1" applyBorder="1" applyAlignment="1">
      <alignment horizontal="center" wrapText="1"/>
    </xf>
    <xf numFmtId="0" fontId="23" fillId="0" borderId="117" xfId="5" applyFont="1" applyBorder="1"/>
    <xf numFmtId="176" fontId="23" fillId="0" borderId="118" xfId="5" applyNumberFormat="1" applyFont="1" applyBorder="1"/>
    <xf numFmtId="176" fontId="23" fillId="0" borderId="116" xfId="5" applyNumberFormat="1" applyFont="1" applyBorder="1"/>
    <xf numFmtId="176" fontId="23" fillId="0" borderId="41" xfId="5" applyNumberFormat="1" applyFont="1" applyBorder="1"/>
    <xf numFmtId="176" fontId="23" fillId="0" borderId="0" xfId="5" applyNumberFormat="1" applyFont="1" applyBorder="1"/>
    <xf numFmtId="0" fontId="23" fillId="0" borderId="129" xfId="5" applyFont="1" applyBorder="1"/>
    <xf numFmtId="176" fontId="23" fillId="0" borderId="130" xfId="5" applyNumberFormat="1" applyFont="1" applyBorder="1"/>
    <xf numFmtId="176" fontId="23" fillId="0" borderId="131" xfId="5" applyNumberFormat="1" applyFont="1" applyBorder="1"/>
    <xf numFmtId="176" fontId="23" fillId="0" borderId="17" xfId="5" applyNumberFormat="1" applyFont="1" applyBorder="1"/>
    <xf numFmtId="176" fontId="23" fillId="0" borderId="132" xfId="5" applyNumberFormat="1" applyFont="1" applyBorder="1"/>
    <xf numFmtId="0" fontId="23" fillId="0" borderId="133" xfId="5" applyFont="1" applyBorder="1" applyAlignment="1">
      <alignment horizontal="left"/>
    </xf>
    <xf numFmtId="176" fontId="23" fillId="0" borderId="134" xfId="5" applyNumberFormat="1" applyFont="1" applyBorder="1"/>
    <xf numFmtId="176" fontId="23" fillId="0" borderId="135" xfId="5" applyNumberFormat="1" applyFont="1" applyBorder="1"/>
    <xf numFmtId="176" fontId="23" fillId="0" borderId="136" xfId="5" applyNumberFormat="1" applyFont="1" applyBorder="1"/>
    <xf numFmtId="0" fontId="23" fillId="0" borderId="0" xfId="5" applyFont="1" applyBorder="1" applyAlignment="1">
      <alignment horizontal="left"/>
    </xf>
    <xf numFmtId="6" fontId="23" fillId="0" borderId="0" xfId="5" applyNumberFormat="1" applyFont="1" applyBorder="1"/>
    <xf numFmtId="0" fontId="28" fillId="0" borderId="0" xfId="5" applyFont="1" applyBorder="1"/>
    <xf numFmtId="0" fontId="23" fillId="0" borderId="0" xfId="5" applyNumberFormat="1" applyFont="1" applyFill="1" applyBorder="1" applyAlignment="1">
      <alignment horizontal="center"/>
    </xf>
    <xf numFmtId="6" fontId="24" fillId="0" borderId="0" xfId="5" applyNumberFormat="1" applyFont="1" applyBorder="1" applyAlignment="1">
      <alignment horizontal="center"/>
    </xf>
    <xf numFmtId="10" fontId="23" fillId="0" borderId="118" xfId="5" applyNumberFormat="1" applyFont="1" applyBorder="1"/>
    <xf numFmtId="10" fontId="23" fillId="0" borderId="41" xfId="5" applyNumberFormat="1" applyFont="1" applyBorder="1"/>
    <xf numFmtId="10" fontId="23" fillId="0" borderId="116" xfId="5" applyNumberFormat="1" applyFont="1" applyBorder="1"/>
    <xf numFmtId="0" fontId="23" fillId="0" borderId="137" xfId="5" applyFont="1" applyBorder="1"/>
    <xf numFmtId="10" fontId="23" fillId="0" borderId="131" xfId="5" applyNumberFormat="1" applyFont="1" applyBorder="1"/>
    <xf numFmtId="10" fontId="23" fillId="0" borderId="129" xfId="5" applyNumberFormat="1" applyFont="1" applyBorder="1"/>
    <xf numFmtId="10" fontId="23" fillId="0" borderId="132" xfId="5" applyNumberFormat="1" applyFont="1" applyBorder="1"/>
    <xf numFmtId="10" fontId="23" fillId="0" borderId="138" xfId="5" applyNumberFormat="1" applyFont="1" applyBorder="1"/>
    <xf numFmtId="10" fontId="23" fillId="0" borderId="139" xfId="5" applyNumberFormat="1" applyFont="1" applyBorder="1"/>
    <xf numFmtId="10" fontId="23" fillId="0" borderId="85" xfId="5" applyNumberFormat="1" applyFont="1" applyBorder="1"/>
    <xf numFmtId="0" fontId="24" fillId="0" borderId="0" xfId="5" applyFont="1" applyBorder="1"/>
    <xf numFmtId="0" fontId="29" fillId="0" borderId="0" xfId="10" applyFont="1"/>
    <xf numFmtId="0" fontId="29" fillId="0" borderId="0" xfId="10"/>
    <xf numFmtId="0" fontId="29" fillId="0" borderId="0" xfId="10" applyFont="1" applyBorder="1"/>
    <xf numFmtId="0" fontId="29" fillId="0" borderId="112" xfId="10" applyFont="1" applyBorder="1"/>
    <xf numFmtId="0" fontId="23" fillId="0" borderId="133" xfId="10" applyFont="1" applyBorder="1" applyAlignment="1">
      <alignment horizontal="center" vertical="center"/>
    </xf>
    <xf numFmtId="0" fontId="23" fillId="0" borderId="113" xfId="10" applyFont="1" applyBorder="1" applyAlignment="1">
      <alignment horizontal="center" vertical="center"/>
    </xf>
    <xf numFmtId="0" fontId="23" fillId="0" borderId="57" xfId="10" applyFont="1" applyBorder="1"/>
    <xf numFmtId="176" fontId="23" fillId="0" borderId="146" xfId="10" applyNumberFormat="1" applyFont="1" applyBorder="1"/>
    <xf numFmtId="176" fontId="23" fillId="0" borderId="147" xfId="10" applyNumberFormat="1" applyFont="1" applyBorder="1"/>
    <xf numFmtId="176" fontId="23" fillId="0" borderId="148" xfId="10" applyNumberFormat="1" applyFont="1" applyBorder="1"/>
    <xf numFmtId="176" fontId="23" fillId="0" borderId="149" xfId="10" applyNumberFormat="1" applyFont="1" applyBorder="1"/>
    <xf numFmtId="176" fontId="23" fillId="0" borderId="57" xfId="10" applyNumberFormat="1" applyFont="1" applyBorder="1"/>
    <xf numFmtId="0" fontId="23" fillId="0" borderId="58" xfId="10" applyFont="1" applyBorder="1"/>
    <xf numFmtId="0" fontId="23" fillId="0" borderId="41" xfId="10" applyFont="1" applyBorder="1"/>
    <xf numFmtId="0" fontId="23" fillId="0" borderId="150" xfId="10" applyFont="1" applyBorder="1"/>
    <xf numFmtId="0" fontId="23" fillId="0" borderId="151" xfId="10" applyFont="1" applyBorder="1"/>
    <xf numFmtId="176" fontId="23" fillId="0" borderId="152" xfId="10" applyNumberFormat="1" applyFont="1" applyBorder="1"/>
    <xf numFmtId="176" fontId="23" fillId="0" borderId="153" xfId="10" applyNumberFormat="1" applyFont="1" applyBorder="1"/>
    <xf numFmtId="176" fontId="23" fillId="0" borderId="154" xfId="10" applyNumberFormat="1" applyFont="1" applyBorder="1"/>
    <xf numFmtId="176" fontId="23" fillId="0" borderId="155" xfId="10" applyNumberFormat="1" applyFont="1" applyBorder="1"/>
    <xf numFmtId="0" fontId="23" fillId="0" borderId="156" xfId="10" applyFont="1" applyFill="1" applyBorder="1"/>
    <xf numFmtId="176" fontId="23" fillId="0" borderId="157" xfId="10" applyNumberFormat="1" applyFont="1" applyBorder="1"/>
    <xf numFmtId="176" fontId="23" fillId="0" borderId="158" xfId="10" applyNumberFormat="1" applyFont="1" applyBorder="1"/>
    <xf numFmtId="176" fontId="23" fillId="0" borderId="159" xfId="10" applyNumberFormat="1" applyFont="1" applyBorder="1"/>
    <xf numFmtId="176" fontId="23" fillId="0" borderId="160" xfId="10" applyNumberFormat="1" applyFont="1" applyBorder="1"/>
    <xf numFmtId="176" fontId="23" fillId="0" borderId="156" xfId="10" applyNumberFormat="1" applyFont="1" applyBorder="1"/>
    <xf numFmtId="0" fontId="23" fillId="0" borderId="136" xfId="10" applyFont="1" applyFill="1" applyBorder="1"/>
    <xf numFmtId="10" fontId="23" fillId="0" borderId="133" xfId="7" applyNumberFormat="1" applyFont="1" applyBorder="1"/>
    <xf numFmtId="10" fontId="23" fillId="0" borderId="113" xfId="10" applyNumberFormat="1" applyFont="1" applyBorder="1"/>
    <xf numFmtId="10" fontId="23" fillId="0" borderId="133" xfId="10" applyNumberFormat="1" applyFont="1" applyBorder="1"/>
    <xf numFmtId="10" fontId="23" fillId="0" borderId="138" xfId="10" applyNumberFormat="1" applyFont="1" applyBorder="1"/>
    <xf numFmtId="10" fontId="23" fillId="0" borderId="85" xfId="10" applyNumberFormat="1" applyFont="1" applyBorder="1"/>
    <xf numFmtId="10" fontId="23" fillId="8" borderId="113" xfId="10" applyNumberFormat="1" applyFont="1" applyFill="1" applyBorder="1"/>
    <xf numFmtId="10" fontId="23" fillId="8" borderId="85" xfId="10" applyNumberFormat="1" applyFont="1" applyFill="1" applyBorder="1"/>
    <xf numFmtId="0" fontId="24" fillId="0" borderId="0" xfId="10" applyFont="1" applyBorder="1"/>
    <xf numFmtId="0" fontId="31" fillId="0" borderId="0" xfId="10" applyFont="1"/>
    <xf numFmtId="0" fontId="28" fillId="0" borderId="0" xfId="10" applyNumberFormat="1" applyFont="1" applyFill="1" applyBorder="1" applyAlignment="1"/>
    <xf numFmtId="0" fontId="2" fillId="0" borderId="0" xfId="5" applyFill="1" applyAlignment="1">
      <alignment horizontal="center" vertical="center"/>
    </xf>
    <xf numFmtId="0" fontId="2" fillId="0" borderId="0" xfId="5" applyFill="1" applyAlignment="1">
      <alignment horizontal="center" vertical="center" wrapText="1"/>
    </xf>
    <xf numFmtId="0" fontId="2" fillId="0" borderId="0" xfId="5" applyFill="1"/>
    <xf numFmtId="3" fontId="2" fillId="0" borderId="0" xfId="5" applyNumberFormat="1" applyFill="1"/>
    <xf numFmtId="174" fontId="0" fillId="0" borderId="0" xfId="6" applyNumberFormat="1" applyFont="1" applyFill="1"/>
    <xf numFmtId="174" fontId="0" fillId="0" borderId="0" xfId="6" applyNumberFormat="1" applyFont="1"/>
    <xf numFmtId="43" fontId="0" fillId="0" borderId="0" xfId="6" applyNumberFormat="1" applyFont="1"/>
    <xf numFmtId="174" fontId="2" fillId="0" borderId="0" xfId="5" applyNumberFormat="1"/>
    <xf numFmtId="3" fontId="32" fillId="0" borderId="0" xfId="11" applyNumberFormat="1" applyFont="1" applyAlignment="1"/>
    <xf numFmtId="3" fontId="28" fillId="0" borderId="0" xfId="11" applyNumberFormat="1" applyFont="1" applyAlignment="1"/>
    <xf numFmtId="3" fontId="32" fillId="0" borderId="0" xfId="11" applyNumberFormat="1" applyFont="1" applyBorder="1" applyAlignment="1"/>
    <xf numFmtId="3" fontId="28" fillId="0" borderId="0" xfId="11" applyNumberFormat="1" applyFont="1" applyBorder="1" applyAlignment="1"/>
    <xf numFmtId="3" fontId="32" fillId="0" borderId="161" xfId="11" applyNumberFormat="1" applyFont="1" applyFill="1" applyBorder="1" applyAlignment="1">
      <alignment horizontal="center"/>
    </xf>
    <xf numFmtId="3" fontId="32" fillId="0" borderId="143" xfId="11" applyNumberFormat="1" applyFont="1" applyFill="1" applyBorder="1" applyAlignment="1">
      <alignment horizontal="center"/>
    </xf>
    <xf numFmtId="3" fontId="32" fillId="0" borderId="162" xfId="11" applyNumberFormat="1" applyFont="1" applyFill="1" applyBorder="1" applyAlignment="1">
      <alignment horizontal="center"/>
    </xf>
    <xf numFmtId="3" fontId="32" fillId="0" borderId="56" xfId="11" applyNumberFormat="1" applyFont="1" applyBorder="1" applyAlignment="1">
      <alignment horizontal="center"/>
    </xf>
    <xf numFmtId="3" fontId="32" fillId="0" borderId="152" xfId="11" applyNumberFormat="1" applyFont="1" applyFill="1" applyBorder="1" applyAlignment="1">
      <alignment horizontal="center"/>
    </xf>
    <xf numFmtId="3" fontId="32" fillId="0" borderId="155" xfId="11" applyNumberFormat="1" applyFont="1" applyFill="1" applyBorder="1" applyAlignment="1">
      <alignment horizontal="center"/>
    </xf>
    <xf numFmtId="3" fontId="32" fillId="0" borderId="163" xfId="11" applyNumberFormat="1" applyFont="1" applyFill="1" applyBorder="1" applyAlignment="1">
      <alignment horizontal="center"/>
    </xf>
    <xf numFmtId="3" fontId="32" fillId="0" borderId="58" xfId="11" applyNumberFormat="1" applyFont="1" applyBorder="1" applyAlignment="1">
      <alignment horizontal="center"/>
    </xf>
    <xf numFmtId="3" fontId="32" fillId="0" borderId="146" xfId="11" applyNumberFormat="1" applyFont="1" applyFill="1" applyBorder="1" applyAlignment="1">
      <alignment horizontal="center"/>
    </xf>
    <xf numFmtId="3" fontId="32" fillId="0" borderId="149" xfId="11" applyNumberFormat="1" applyFont="1" applyFill="1" applyBorder="1" applyAlignment="1">
      <alignment horizontal="center"/>
    </xf>
    <xf numFmtId="3" fontId="32" fillId="0" borderId="164" xfId="11" applyNumberFormat="1" applyFont="1" applyFill="1" applyBorder="1" applyAlignment="1">
      <alignment horizontal="center"/>
    </xf>
    <xf numFmtId="3" fontId="32" fillId="0" borderId="57" xfId="11" applyNumberFormat="1" applyFont="1" applyBorder="1" applyAlignment="1">
      <alignment horizontal="center"/>
    </xf>
    <xf numFmtId="0" fontId="23" fillId="0" borderId="57" xfId="5" applyFont="1" applyBorder="1"/>
    <xf numFmtId="176" fontId="32" fillId="0" borderId="146" xfId="12" applyNumberFormat="1" applyFont="1" applyBorder="1" applyAlignment="1"/>
    <xf numFmtId="176" fontId="32" fillId="0" borderId="149" xfId="12" applyNumberFormat="1" applyFont="1" applyBorder="1" applyAlignment="1"/>
    <xf numFmtId="176" fontId="32" fillId="0" borderId="164" xfId="12" applyNumberFormat="1" applyFont="1" applyBorder="1" applyAlignment="1"/>
    <xf numFmtId="176" fontId="32" fillId="0" borderId="57" xfId="12" applyNumberFormat="1" applyFont="1" applyBorder="1" applyAlignment="1"/>
    <xf numFmtId="176" fontId="2" fillId="0" borderId="0" xfId="5" applyNumberFormat="1"/>
    <xf numFmtId="0" fontId="23" fillId="0" borderId="41" xfId="5" applyFont="1" applyBorder="1"/>
    <xf numFmtId="176" fontId="32" fillId="0" borderId="120" xfId="12" applyNumberFormat="1" applyFont="1" applyBorder="1" applyAlignment="1"/>
    <xf numFmtId="176" fontId="32" fillId="0" borderId="118" xfId="12" applyNumberFormat="1" applyFont="1" applyBorder="1" applyAlignment="1"/>
    <xf numFmtId="176" fontId="32" fillId="0" borderId="116" xfId="12" applyNumberFormat="1" applyFont="1" applyBorder="1" applyAlignment="1"/>
    <xf numFmtId="176" fontId="32" fillId="0" borderId="41" xfId="12" applyNumberFormat="1" applyFont="1" applyBorder="1" applyAlignment="1"/>
    <xf numFmtId="176" fontId="32" fillId="0" borderId="118" xfId="12" applyNumberFormat="1" applyFont="1" applyFill="1" applyBorder="1" applyAlignment="1"/>
    <xf numFmtId="0" fontId="28" fillId="0" borderId="0" xfId="11" applyFont="1"/>
    <xf numFmtId="0" fontId="28" fillId="0" borderId="0" xfId="11" applyFont="1" applyBorder="1"/>
    <xf numFmtId="2" fontId="32" fillId="0" borderId="150" xfId="11" applyNumberFormat="1" applyFont="1" applyBorder="1" applyAlignment="1"/>
    <xf numFmtId="177" fontId="32" fillId="0" borderId="165" xfId="12" applyNumberFormat="1" applyFont="1" applyBorder="1" applyAlignment="1"/>
    <xf numFmtId="177" fontId="32" fillId="0" borderId="130" xfId="12" applyNumberFormat="1" applyFont="1" applyBorder="1" applyAlignment="1"/>
    <xf numFmtId="177" fontId="32" fillId="0" borderId="166" xfId="12" applyNumberFormat="1" applyFont="1" applyBorder="1" applyAlignment="1"/>
    <xf numFmtId="177" fontId="32" fillId="0" borderId="150" xfId="12" applyNumberFormat="1" applyFont="1" applyBorder="1" applyAlignment="1"/>
    <xf numFmtId="3" fontId="32" fillId="0" borderId="136" xfId="11" applyNumberFormat="1" applyFont="1" applyBorder="1" applyAlignment="1">
      <alignment horizontal="left"/>
    </xf>
    <xf numFmtId="176" fontId="32" fillId="0" borderId="167" xfId="12" applyNumberFormat="1" applyFont="1" applyBorder="1" applyAlignment="1"/>
    <xf numFmtId="176" fontId="32" fillId="0" borderId="134" xfId="12" applyNumberFormat="1" applyFont="1" applyBorder="1" applyAlignment="1"/>
    <xf numFmtId="176" fontId="32" fillId="0" borderId="135" xfId="12" applyNumberFormat="1" applyFont="1" applyBorder="1" applyAlignment="1"/>
    <xf numFmtId="176" fontId="32" fillId="0" borderId="136" xfId="12" applyNumberFormat="1" applyFont="1" applyBorder="1" applyAlignment="1"/>
    <xf numFmtId="0" fontId="36" fillId="0" borderId="0" xfId="13" applyNumberFormat="1" applyFont="1" applyFill="1" applyAlignment="1"/>
    <xf numFmtId="0" fontId="24" fillId="0" borderId="0" xfId="13" applyNumberFormat="1" applyFont="1" applyAlignment="1"/>
    <xf numFmtId="3" fontId="37" fillId="0" borderId="0" xfId="13" applyNumberFormat="1" applyFont="1" applyFill="1" applyBorder="1" applyAlignment="1">
      <alignment horizontal="centerContinuous"/>
    </xf>
    <xf numFmtId="3" fontId="35" fillId="0" borderId="0" xfId="13" applyNumberFormat="1" applyFont="1" applyFill="1" applyBorder="1" applyAlignment="1">
      <alignment horizontal="centerContinuous"/>
    </xf>
    <xf numFmtId="3" fontId="35" fillId="0" borderId="169" xfId="13" applyNumberFormat="1" applyFont="1" applyFill="1" applyBorder="1" applyAlignment="1"/>
    <xf numFmtId="3" fontId="38" fillId="0" borderId="170" xfId="13" applyNumberFormat="1" applyFont="1" applyFill="1" applyBorder="1" applyAlignment="1">
      <alignment horizontal="center"/>
    </xf>
    <xf numFmtId="3" fontId="38" fillId="0" borderId="171" xfId="13" applyNumberFormat="1" applyFont="1" applyFill="1" applyBorder="1" applyAlignment="1">
      <alignment horizontal="center"/>
    </xf>
    <xf numFmtId="3" fontId="38" fillId="0" borderId="172" xfId="13" applyNumberFormat="1" applyFont="1" applyFill="1" applyBorder="1" applyAlignment="1">
      <alignment horizontal="center"/>
    </xf>
    <xf numFmtId="3" fontId="35" fillId="0" borderId="173" xfId="13" applyNumberFormat="1" applyFont="1" applyFill="1" applyBorder="1" applyAlignment="1">
      <alignment horizontal="center"/>
    </xf>
    <xf numFmtId="0" fontId="35" fillId="0" borderId="169" xfId="13" applyNumberFormat="1" applyFont="1" applyFill="1" applyBorder="1" applyAlignment="1">
      <alignment horizontal="center"/>
    </xf>
    <xf numFmtId="0" fontId="36" fillId="0" borderId="174" xfId="13" applyNumberFormat="1" applyFont="1" applyFill="1" applyBorder="1" applyAlignment="1"/>
    <xf numFmtId="3" fontId="35" fillId="0" borderId="174" xfId="13" applyNumberFormat="1" applyFont="1" applyFill="1" applyBorder="1" applyAlignment="1"/>
    <xf numFmtId="3" fontId="35" fillId="0" borderId="175" xfId="13" applyNumberFormat="1" applyFont="1" applyFill="1" applyBorder="1" applyAlignment="1"/>
    <xf numFmtId="3" fontId="35" fillId="0" borderId="175" xfId="13" applyNumberFormat="1" applyFont="1" applyFill="1" applyBorder="1" applyAlignment="1">
      <alignment horizontal="center"/>
    </xf>
    <xf numFmtId="3" fontId="35" fillId="0" borderId="176" xfId="13" applyNumberFormat="1" applyFont="1" applyFill="1" applyBorder="1" applyAlignment="1">
      <alignment horizontal="center"/>
    </xf>
    <xf numFmtId="3" fontId="35" fillId="0" borderId="174" xfId="13" applyNumberFormat="1" applyFont="1" applyFill="1" applyBorder="1" applyAlignment="1">
      <alignment horizontal="center"/>
    </xf>
    <xf numFmtId="3" fontId="38" fillId="0" borderId="177" xfId="13" applyNumberFormat="1" applyFont="1" applyFill="1" applyBorder="1" applyAlignment="1"/>
    <xf numFmtId="178" fontId="39" fillId="0" borderId="178" xfId="13" applyNumberFormat="1" applyFont="1" applyFill="1" applyBorder="1" applyAlignment="1">
      <alignment horizontal="right"/>
    </xf>
    <xf numFmtId="178" fontId="39" fillId="0" borderId="179" xfId="13" applyNumberFormat="1" applyFont="1" applyFill="1" applyBorder="1" applyAlignment="1">
      <alignment horizontal="right"/>
    </xf>
    <xf numFmtId="178" fontId="39" fillId="0" borderId="180" xfId="13" applyNumberFormat="1" applyFont="1" applyFill="1" applyBorder="1" applyAlignment="1"/>
    <xf numFmtId="178" fontId="39" fillId="0" borderId="181" xfId="13" applyNumberFormat="1" applyFont="1" applyFill="1" applyBorder="1" applyAlignment="1"/>
    <xf numFmtId="178" fontId="24" fillId="0" borderId="0" xfId="13" applyNumberFormat="1" applyFont="1" applyAlignment="1"/>
    <xf numFmtId="3" fontId="38" fillId="0" borderId="182" xfId="13" applyNumberFormat="1" applyFont="1" applyFill="1" applyBorder="1" applyAlignment="1"/>
    <xf numFmtId="4" fontId="39" fillId="0" borderId="183" xfId="13" applyNumberFormat="1" applyFont="1" applyFill="1" applyBorder="1" applyAlignment="1">
      <alignment horizontal="right"/>
    </xf>
    <xf numFmtId="4" fontId="39" fillId="0" borderId="184" xfId="13" applyNumberFormat="1" applyFont="1" applyFill="1" applyBorder="1" applyAlignment="1">
      <alignment horizontal="right"/>
    </xf>
    <xf numFmtId="4" fontId="39" fillId="0" borderId="184" xfId="13" applyNumberFormat="1" applyFont="1" applyFill="1" applyBorder="1" applyAlignment="1"/>
    <xf numFmtId="4" fontId="39" fillId="0" borderId="185" xfId="13" applyNumberFormat="1" applyFont="1" applyFill="1" applyBorder="1" applyAlignment="1"/>
    <xf numFmtId="4" fontId="39" fillId="0" borderId="186" xfId="13" applyNumberFormat="1" applyFont="1" applyFill="1" applyBorder="1" applyAlignment="1">
      <alignment horizontal="right"/>
    </xf>
    <xf numFmtId="3" fontId="38" fillId="0" borderId="187" xfId="13" applyNumberFormat="1" applyFont="1" applyFill="1" applyBorder="1" applyAlignment="1"/>
    <xf numFmtId="4" fontId="39" fillId="0" borderId="188" xfId="13" applyNumberFormat="1" applyFont="1" applyFill="1" applyBorder="1" applyAlignment="1">
      <alignment horizontal="right"/>
    </xf>
    <xf numFmtId="4" fontId="39" fillId="0" borderId="189" xfId="13" applyNumberFormat="1" applyFont="1" applyFill="1" applyBorder="1" applyAlignment="1">
      <alignment horizontal="right"/>
    </xf>
    <xf numFmtId="4" fontId="39" fillId="0" borderId="190" xfId="13" applyNumberFormat="1" applyFont="1" applyFill="1" applyBorder="1" applyAlignment="1">
      <alignment horizontal="right"/>
    </xf>
    <xf numFmtId="4" fontId="39" fillId="0" borderId="191" xfId="13" applyNumberFormat="1" applyFont="1" applyFill="1" applyBorder="1" applyAlignment="1"/>
    <xf numFmtId="4" fontId="39" fillId="0" borderId="192" xfId="13" applyNumberFormat="1" applyFont="1" applyFill="1" applyBorder="1" applyAlignment="1"/>
    <xf numFmtId="3" fontId="40" fillId="9" borderId="193" xfId="13" applyNumberFormat="1" applyFont="1" applyFill="1" applyBorder="1" applyAlignment="1"/>
    <xf numFmtId="178" fontId="41" fillId="10" borderId="194" xfId="13" applyNumberFormat="1" applyFont="1" applyFill="1" applyBorder="1" applyAlignment="1"/>
    <xf numFmtId="178" fontId="41" fillId="10" borderId="195" xfId="13" applyNumberFormat="1" applyFont="1" applyFill="1" applyBorder="1" applyAlignment="1"/>
    <xf numFmtId="178" fontId="41" fillId="10" borderId="196" xfId="13" applyNumberFormat="1" applyFont="1" applyFill="1" applyBorder="1" applyAlignment="1"/>
    <xf numFmtId="0" fontId="36" fillId="11" borderId="0" xfId="13" applyNumberFormat="1" applyFont="1" applyFill="1" applyBorder="1" applyAlignment="1"/>
    <xf numFmtId="0" fontId="24" fillId="0" borderId="0" xfId="13" applyNumberFormat="1" applyFont="1" applyBorder="1" applyAlignment="1"/>
    <xf numFmtId="0" fontId="34" fillId="0" borderId="0" xfId="13"/>
    <xf numFmtId="3" fontId="37" fillId="0" borderId="0" xfId="13" applyNumberFormat="1" applyFont="1" applyFill="1" applyAlignment="1">
      <alignment horizontal="centerContinuous"/>
    </xf>
    <xf numFmtId="3" fontId="35" fillId="0" borderId="0" xfId="13" applyNumberFormat="1" applyFont="1" applyFill="1" applyAlignment="1">
      <alignment horizontal="centerContinuous"/>
    </xf>
    <xf numFmtId="3" fontId="38" fillId="0" borderId="173" xfId="13" applyNumberFormat="1" applyFont="1" applyFill="1" applyBorder="1" applyAlignment="1">
      <alignment horizontal="center"/>
    </xf>
    <xf numFmtId="3" fontId="35" fillId="0" borderId="155" xfId="13" applyNumberFormat="1" applyFont="1" applyFill="1" applyBorder="1" applyAlignment="1">
      <alignment horizontal="center"/>
    </xf>
    <xf numFmtId="3" fontId="35" fillId="0" borderId="0" xfId="13" applyNumberFormat="1" applyFont="1" applyFill="1" applyBorder="1" applyAlignment="1">
      <alignment horizontal="center"/>
    </xf>
    <xf numFmtId="3" fontId="35" fillId="0" borderId="138" xfId="13" applyNumberFormat="1" applyFont="1" applyFill="1" applyBorder="1" applyAlignment="1">
      <alignment horizontal="center"/>
    </xf>
    <xf numFmtId="178" fontId="38" fillId="0" borderId="197" xfId="13" applyNumberFormat="1" applyFont="1" applyFill="1" applyBorder="1" applyAlignment="1">
      <alignment horizontal="right"/>
    </xf>
    <xf numFmtId="178" fontId="38" fillId="0" borderId="143" xfId="13" applyNumberFormat="1" applyFont="1" applyFill="1" applyBorder="1" applyAlignment="1">
      <alignment horizontal="right"/>
    </xf>
    <xf numFmtId="178" fontId="38" fillId="0" borderId="173" xfId="13" applyNumberFormat="1" applyFont="1" applyFill="1" applyBorder="1" applyAlignment="1"/>
    <xf numFmtId="178" fontId="38" fillId="0" borderId="169" xfId="13" applyNumberFormat="1" applyFont="1" applyFill="1" applyBorder="1" applyAlignment="1"/>
    <xf numFmtId="4" fontId="38" fillId="0" borderId="198" xfId="13" applyNumberFormat="1" applyFont="1" applyFill="1" applyBorder="1" applyAlignment="1">
      <alignment horizontal="right"/>
    </xf>
    <xf numFmtId="2" fontId="38" fillId="0" borderId="199" xfId="13" applyNumberFormat="1" applyFont="1" applyFill="1" applyBorder="1" applyAlignment="1">
      <alignment horizontal="right"/>
    </xf>
    <xf numFmtId="4" fontId="38" fillId="0" borderId="200" xfId="13" applyNumberFormat="1" applyFont="1" applyFill="1" applyBorder="1" applyAlignment="1"/>
    <xf numFmtId="4" fontId="38" fillId="0" borderId="201" xfId="13" applyNumberFormat="1" applyFont="1" applyFill="1" applyBorder="1" applyAlignment="1"/>
    <xf numFmtId="2" fontId="38" fillId="0" borderId="202" xfId="13" applyNumberFormat="1" applyFont="1" applyFill="1" applyBorder="1" applyAlignment="1">
      <alignment horizontal="right"/>
    </xf>
    <xf numFmtId="4" fontId="38" fillId="0" borderId="203" xfId="13" applyNumberFormat="1" applyFont="1" applyFill="1" applyBorder="1" applyAlignment="1">
      <alignment horizontal="right"/>
    </xf>
    <xf numFmtId="4" fontId="38" fillId="0" borderId="204" xfId="13" applyNumberFormat="1" applyFont="1" applyFill="1" applyBorder="1" applyAlignment="1">
      <alignment horizontal="right"/>
    </xf>
    <xf numFmtId="2" fontId="38" fillId="0" borderId="205" xfId="13" applyNumberFormat="1" applyFont="1" applyFill="1" applyBorder="1" applyAlignment="1">
      <alignment horizontal="right"/>
    </xf>
    <xf numFmtId="2" fontId="29" fillId="0" borderId="199" xfId="13" applyNumberFormat="1" applyFont="1" applyFill="1" applyBorder="1" applyAlignment="1">
      <alignment horizontal="right"/>
    </xf>
    <xf numFmtId="0" fontId="36" fillId="0" borderId="174" xfId="13" applyNumberFormat="1" applyFont="1" applyBorder="1" applyAlignment="1"/>
    <xf numFmtId="4" fontId="38" fillId="0" borderId="206" xfId="13" applyNumberFormat="1" applyFont="1" applyFill="1" applyBorder="1" applyAlignment="1">
      <alignment horizontal="right"/>
    </xf>
    <xf numFmtId="2" fontId="38" fillId="0" borderId="207" xfId="13" applyNumberFormat="1" applyFont="1" applyFill="1" applyBorder="1" applyAlignment="1">
      <alignment horizontal="right"/>
    </xf>
    <xf numFmtId="2" fontId="38" fillId="0" borderId="208" xfId="13" applyNumberFormat="1" applyFont="1" applyFill="1" applyBorder="1" applyAlignment="1">
      <alignment horizontal="right"/>
    </xf>
    <xf numFmtId="4" fontId="38" fillId="0" borderId="209" xfId="13" applyNumberFormat="1" applyFont="1" applyFill="1" applyBorder="1" applyAlignment="1"/>
    <xf numFmtId="4" fontId="38" fillId="0" borderId="210" xfId="13" applyNumberFormat="1" applyFont="1" applyFill="1" applyBorder="1" applyAlignment="1"/>
    <xf numFmtId="3" fontId="40" fillId="9" borderId="211" xfId="13" applyNumberFormat="1" applyFont="1" applyFill="1" applyBorder="1" applyAlignment="1"/>
    <xf numFmtId="178" fontId="40" fillId="12" borderId="194" xfId="13" applyNumberFormat="1" applyFont="1" applyFill="1" applyBorder="1" applyAlignment="1"/>
    <xf numFmtId="178" fontId="40" fillId="12" borderId="212" xfId="13" applyNumberFormat="1" applyFont="1" applyFill="1" applyBorder="1" applyAlignment="1"/>
    <xf numFmtId="178" fontId="40" fillId="12" borderId="196" xfId="13" applyNumberFormat="1" applyFont="1" applyFill="1" applyBorder="1" applyAlignment="1"/>
    <xf numFmtId="0" fontId="42" fillId="0" borderId="0" xfId="13" applyNumberFormat="1" applyFont="1" applyFill="1" applyAlignment="1"/>
    <xf numFmtId="0" fontId="43" fillId="0" borderId="0" xfId="13" applyFont="1"/>
    <xf numFmtId="0" fontId="24" fillId="0" borderId="0" xfId="13" applyNumberFormat="1" applyFont="1" applyFill="1" applyAlignment="1"/>
    <xf numFmtId="0" fontId="45" fillId="12" borderId="0" xfId="14" applyFont="1" applyFill="1" applyAlignment="1">
      <alignment horizontal="centerContinuous"/>
    </xf>
    <xf numFmtId="0" fontId="30" fillId="12" borderId="0" xfId="14" applyFont="1" applyFill="1" applyAlignment="1" applyProtection="1">
      <alignment horizontal="centerContinuous"/>
    </xf>
    <xf numFmtId="0" fontId="29" fillId="12" borderId="0" xfId="14" applyFont="1" applyFill="1" applyAlignment="1" applyProtection="1">
      <alignment horizontal="centerContinuous"/>
    </xf>
    <xf numFmtId="0" fontId="44" fillId="0" borderId="0" xfId="14" applyFont="1" applyAlignment="1" applyProtection="1">
      <alignment horizontal="centerContinuous"/>
    </xf>
    <xf numFmtId="0" fontId="44" fillId="0" borderId="0" xfId="14" applyFont="1" applyProtection="1"/>
    <xf numFmtId="0" fontId="44" fillId="0" borderId="0" xfId="14"/>
    <xf numFmtId="0" fontId="45" fillId="12" borderId="0" xfId="14" applyFont="1" applyFill="1" applyAlignment="1" applyProtection="1">
      <alignment horizontal="centerContinuous"/>
    </xf>
    <xf numFmtId="0" fontId="44" fillId="0" borderId="0" xfId="14" applyNumberFormat="1" applyFont="1" applyAlignment="1"/>
    <xf numFmtId="0" fontId="46" fillId="0" borderId="0" xfId="14" applyFont="1" applyAlignment="1" applyProtection="1">
      <alignment horizontal="center"/>
    </xf>
    <xf numFmtId="0" fontId="45" fillId="12" borderId="213" xfId="14" applyFont="1" applyFill="1" applyBorder="1" applyAlignment="1">
      <alignment horizontal="centerContinuous"/>
    </xf>
    <xf numFmtId="0" fontId="30" fillId="12" borderId="217" xfId="14" applyFont="1" applyFill="1" applyBorder="1" applyProtection="1"/>
    <xf numFmtId="0" fontId="30" fillId="12" borderId="218" xfId="14" applyFont="1" applyFill="1" applyBorder="1" applyAlignment="1" applyProtection="1">
      <alignment horizontal="center"/>
    </xf>
    <xf numFmtId="0" fontId="30" fillId="12" borderId="219" xfId="14" applyFont="1" applyFill="1" applyBorder="1" applyProtection="1"/>
    <xf numFmtId="0" fontId="30" fillId="12" borderId="219" xfId="14" applyFont="1" applyFill="1" applyBorder="1" applyAlignment="1" applyProtection="1">
      <alignment horizontal="center"/>
    </xf>
    <xf numFmtId="3" fontId="38" fillId="0" borderId="169" xfId="14" applyNumberFormat="1" applyFont="1" applyFill="1" applyBorder="1" applyAlignment="1"/>
    <xf numFmtId="176" fontId="47" fillId="0" borderId="220" xfId="14" applyNumberFormat="1" applyFont="1" applyBorder="1" applyAlignment="1"/>
    <xf numFmtId="176" fontId="47" fillId="0" borderId="220" xfId="14" applyNumberFormat="1" applyFont="1" applyFill="1" applyBorder="1" applyAlignment="1"/>
    <xf numFmtId="10" fontId="38" fillId="12" borderId="220" xfId="14" applyNumberFormat="1" applyFont="1" applyFill="1" applyBorder="1" applyProtection="1"/>
    <xf numFmtId="176" fontId="38" fillId="0" borderId="220" xfId="14" applyNumberFormat="1" applyFont="1" applyBorder="1" applyProtection="1">
      <protection locked="0"/>
    </xf>
    <xf numFmtId="10" fontId="38" fillId="12" borderId="221" xfId="14" applyNumberFormat="1" applyFont="1" applyFill="1" applyBorder="1" applyProtection="1"/>
    <xf numFmtId="179" fontId="48" fillId="0" borderId="0" xfId="14" applyNumberFormat="1" applyFont="1" applyProtection="1">
      <protection locked="0"/>
    </xf>
    <xf numFmtId="0" fontId="49" fillId="0" borderId="0" xfId="14" applyFont="1" applyProtection="1"/>
    <xf numFmtId="7" fontId="49" fillId="0" borderId="0" xfId="14" applyNumberFormat="1" applyFont="1" applyProtection="1"/>
    <xf numFmtId="3" fontId="38" fillId="0" borderId="201" xfId="14" applyNumberFormat="1" applyFont="1" applyFill="1" applyBorder="1" applyAlignment="1"/>
    <xf numFmtId="3" fontId="47" fillId="0" borderId="222" xfId="14" applyNumberFormat="1" applyFont="1" applyBorder="1" applyAlignment="1"/>
    <xf numFmtId="3" fontId="47" fillId="0" borderId="222" xfId="14" applyNumberFormat="1" applyFont="1" applyFill="1" applyBorder="1" applyAlignment="1"/>
    <xf numFmtId="10" fontId="38" fillId="12" borderId="222" xfId="14" applyNumberFormat="1" applyFont="1" applyFill="1" applyBorder="1" applyProtection="1"/>
    <xf numFmtId="3" fontId="38" fillId="0" borderId="222" xfId="14" applyNumberFormat="1" applyFont="1" applyBorder="1" applyProtection="1">
      <protection locked="0"/>
    </xf>
    <xf numFmtId="10" fontId="38" fillId="12" borderId="223" xfId="14" applyNumberFormat="1" applyFont="1" applyFill="1" applyBorder="1" applyProtection="1"/>
    <xf numFmtId="10" fontId="38" fillId="12" borderId="224" xfId="14" applyNumberFormat="1" applyFont="1" applyFill="1" applyBorder="1" applyProtection="1"/>
    <xf numFmtId="3" fontId="38" fillId="0" borderId="224" xfId="14" applyNumberFormat="1" applyFont="1" applyBorder="1" applyProtection="1">
      <protection locked="0"/>
    </xf>
    <xf numFmtId="10" fontId="38" fillId="12" borderId="225" xfId="14" applyNumberFormat="1" applyFont="1" applyFill="1" applyBorder="1" applyProtection="1"/>
    <xf numFmtId="3" fontId="38" fillId="0" borderId="210" xfId="14" applyNumberFormat="1" applyFont="1" applyFill="1" applyBorder="1" applyAlignment="1"/>
    <xf numFmtId="3" fontId="47" fillId="0" borderId="226" xfId="14" applyNumberFormat="1" applyFont="1" applyBorder="1" applyAlignment="1"/>
    <xf numFmtId="3" fontId="47" fillId="0" borderId="226" xfId="14" applyNumberFormat="1" applyFont="1" applyFill="1" applyBorder="1" applyAlignment="1"/>
    <xf numFmtId="3" fontId="38" fillId="0" borderId="226" xfId="14" applyNumberFormat="1" applyFont="1" applyBorder="1" applyProtection="1">
      <protection locked="0"/>
    </xf>
    <xf numFmtId="0" fontId="50" fillId="12" borderId="227" xfId="14" applyFont="1" applyFill="1" applyBorder="1" applyProtection="1"/>
    <xf numFmtId="176" fontId="51" fillId="11" borderId="219" xfId="14" applyNumberFormat="1" applyFont="1" applyFill="1" applyBorder="1" applyAlignment="1"/>
    <xf numFmtId="176" fontId="51" fillId="0" borderId="219" xfId="14" applyNumberFormat="1" applyFont="1" applyFill="1" applyBorder="1" applyAlignment="1"/>
    <xf numFmtId="10" fontId="52" fillId="12" borderId="227" xfId="14" applyNumberFormat="1" applyFont="1" applyFill="1" applyBorder="1" applyProtection="1"/>
    <xf numFmtId="176" fontId="52" fillId="12" borderId="219" xfId="14" applyNumberFormat="1" applyFont="1" applyFill="1" applyBorder="1" applyProtection="1"/>
    <xf numFmtId="10" fontId="52" fillId="12" borderId="216" xfId="14" applyNumberFormat="1" applyFont="1" applyFill="1" applyBorder="1" applyProtection="1"/>
    <xf numFmtId="0" fontId="29" fillId="12" borderId="0" xfId="14" applyFont="1" applyFill="1" applyProtection="1"/>
    <xf numFmtId="37" fontId="38" fillId="12" borderId="0" xfId="14" applyNumberFormat="1" applyFont="1" applyFill="1" applyProtection="1"/>
    <xf numFmtId="0" fontId="37" fillId="0" borderId="0" xfId="14" applyFont="1" applyProtection="1"/>
    <xf numFmtId="0" fontId="38" fillId="12" borderId="0" xfId="14" applyFont="1" applyFill="1" applyProtection="1"/>
    <xf numFmtId="0" fontId="44" fillId="11" borderId="0" xfId="14" applyNumberFormat="1" applyFont="1" applyFill="1" applyAlignment="1"/>
    <xf numFmtId="0" fontId="44" fillId="12" borderId="0" xfId="14" applyFont="1" applyFill="1" applyProtection="1"/>
    <xf numFmtId="37" fontId="53" fillId="12" borderId="0" xfId="14" applyNumberFormat="1" applyFont="1" applyFill="1" applyProtection="1"/>
    <xf numFmtId="0" fontId="53" fillId="12" borderId="0" xfId="14" applyFont="1" applyFill="1" applyProtection="1"/>
    <xf numFmtId="37" fontId="53" fillId="12" borderId="0" xfId="14" applyNumberFormat="1" applyFont="1" applyFill="1" applyAlignment="1" applyProtection="1">
      <alignment horizontal="centerContinuous"/>
    </xf>
    <xf numFmtId="37" fontId="49" fillId="12" borderId="0" xfId="14" applyNumberFormat="1" applyFont="1" applyFill="1" applyAlignment="1" applyProtection="1">
      <alignment horizontal="centerContinuous"/>
    </xf>
    <xf numFmtId="37" fontId="44" fillId="12" borderId="0" xfId="14" applyNumberFormat="1" applyFont="1" applyFill="1" applyAlignment="1" applyProtection="1">
      <alignment horizontal="centerContinuous"/>
    </xf>
    <xf numFmtId="37" fontId="49" fillId="12" borderId="0" xfId="14" applyNumberFormat="1" applyFont="1" applyFill="1" applyProtection="1"/>
    <xf numFmtId="37" fontId="44" fillId="12" borderId="0" xfId="14" applyNumberFormat="1" applyFont="1" applyFill="1" applyProtection="1"/>
    <xf numFmtId="10" fontId="49" fillId="12" borderId="0" xfId="14" applyNumberFormat="1" applyFont="1" applyFill="1" applyProtection="1"/>
    <xf numFmtId="3" fontId="38" fillId="0" borderId="56" xfId="13" applyNumberFormat="1" applyFont="1" applyFill="1" applyBorder="1" applyAlignment="1"/>
    <xf numFmtId="0" fontId="35" fillId="0" borderId="228" xfId="13" applyNumberFormat="1" applyFont="1" applyFill="1" applyBorder="1" applyAlignment="1">
      <alignment horizontal="center"/>
    </xf>
    <xf numFmtId="0" fontId="35" fillId="0" borderId="229" xfId="13" applyNumberFormat="1" applyFont="1" applyFill="1" applyBorder="1" applyAlignment="1">
      <alignment horizontal="center"/>
    </xf>
    <xf numFmtId="3" fontId="35" fillId="0" borderId="176" xfId="13" applyNumberFormat="1" applyFont="1" applyFill="1" applyBorder="1" applyAlignment="1"/>
    <xf numFmtId="3" fontId="35" fillId="0" borderId="230" xfId="13" applyNumberFormat="1" applyFont="1" applyFill="1" applyBorder="1" applyAlignment="1">
      <alignment horizontal="center"/>
    </xf>
    <xf numFmtId="3" fontId="35" fillId="0" borderId="112" xfId="13" applyNumberFormat="1" applyFont="1" applyFill="1" applyBorder="1" applyAlignment="1">
      <alignment horizontal="center"/>
    </xf>
    <xf numFmtId="3" fontId="35" fillId="0" borderId="231" xfId="13" applyNumberFormat="1" applyFont="1" applyFill="1" applyBorder="1" applyAlignment="1">
      <alignment horizontal="center"/>
    </xf>
    <xf numFmtId="3" fontId="35" fillId="0" borderId="232" xfId="13" applyNumberFormat="1" applyFont="1" applyFill="1" applyBorder="1" applyAlignment="1">
      <alignment horizontal="center"/>
    </xf>
    <xf numFmtId="3" fontId="35" fillId="0" borderId="233" xfId="13" applyNumberFormat="1" applyFont="1" applyFill="1" applyBorder="1" applyAlignment="1">
      <alignment horizontal="center"/>
    </xf>
    <xf numFmtId="3" fontId="38" fillId="0" borderId="234" xfId="13" applyNumberFormat="1" applyFont="1" applyFill="1" applyBorder="1" applyAlignment="1"/>
    <xf numFmtId="180" fontId="38" fillId="0" borderId="0" xfId="13" applyNumberFormat="1" applyFont="1" applyFill="1" applyBorder="1" applyAlignment="1">
      <alignment horizontal="right"/>
    </xf>
    <xf numFmtId="180" fontId="38" fillId="0" borderId="235" xfId="13" applyNumberFormat="1" applyFont="1" applyFill="1" applyBorder="1" applyAlignment="1">
      <alignment horizontal="right"/>
    </xf>
    <xf numFmtId="180" fontId="38" fillId="0" borderId="169" xfId="13" applyNumberFormat="1" applyFont="1" applyFill="1" applyBorder="1" applyAlignment="1"/>
    <xf numFmtId="180" fontId="38" fillId="0" borderId="234" xfId="13" applyNumberFormat="1" applyFont="1" applyFill="1" applyBorder="1" applyAlignment="1">
      <alignment horizontal="right"/>
    </xf>
    <xf numFmtId="180" fontId="24" fillId="0" borderId="0" xfId="13" applyNumberFormat="1" applyFont="1" applyAlignment="1"/>
    <xf numFmtId="3" fontId="38" fillId="0" borderId="236" xfId="13" applyNumberFormat="1" applyFont="1" applyFill="1" applyBorder="1" applyAlignment="1"/>
    <xf numFmtId="2" fontId="38" fillId="0" borderId="237" xfId="13" applyNumberFormat="1" applyFont="1" applyFill="1" applyBorder="1" applyAlignment="1">
      <alignment horizontal="right"/>
    </xf>
    <xf numFmtId="4" fontId="38" fillId="0" borderId="238" xfId="13" applyNumberFormat="1" applyFont="1" applyFill="1" applyBorder="1" applyAlignment="1"/>
    <xf numFmtId="4" fontId="38" fillId="0" borderId="41" xfId="13" applyNumberFormat="1" applyFont="1" applyFill="1" applyBorder="1" applyAlignment="1">
      <alignment horizontal="right"/>
    </xf>
    <xf numFmtId="3" fontId="38" fillId="0" borderId="239" xfId="13" applyNumberFormat="1" applyFont="1" applyFill="1" applyBorder="1" applyAlignment="1"/>
    <xf numFmtId="2" fontId="38" fillId="0" borderId="240" xfId="13" applyNumberFormat="1" applyFont="1" applyFill="1" applyBorder="1" applyAlignment="1">
      <alignment horizontal="right"/>
    </xf>
    <xf numFmtId="2" fontId="38" fillId="0" borderId="241" xfId="13" applyNumberFormat="1" applyFont="1" applyFill="1" applyBorder="1" applyAlignment="1">
      <alignment horizontal="right"/>
    </xf>
    <xf numFmtId="4" fontId="38" fillId="0" borderId="242" xfId="13" applyNumberFormat="1" applyFont="1" applyFill="1" applyBorder="1" applyAlignment="1"/>
    <xf numFmtId="4" fontId="38" fillId="0" borderId="243" xfId="13" applyNumberFormat="1" applyFont="1" applyFill="1" applyBorder="1" applyAlignment="1">
      <alignment horizontal="right"/>
    </xf>
    <xf numFmtId="2" fontId="38" fillId="0" borderId="244" xfId="13" applyNumberFormat="1" applyFont="1" applyFill="1" applyBorder="1" applyAlignment="1">
      <alignment horizontal="right"/>
    </xf>
    <xf numFmtId="2" fontId="38" fillId="0" borderId="245" xfId="13" applyNumberFormat="1" applyFont="1" applyFill="1" applyBorder="1" applyAlignment="1">
      <alignment horizontal="right"/>
    </xf>
    <xf numFmtId="3" fontId="38" fillId="0" borderId="246" xfId="13" applyNumberFormat="1" applyFont="1" applyFill="1" applyBorder="1" applyAlignment="1"/>
    <xf numFmtId="2" fontId="38" fillId="0" borderId="247" xfId="13" applyNumberFormat="1" applyFont="1" applyFill="1" applyBorder="1" applyAlignment="1">
      <alignment horizontal="right"/>
    </xf>
    <xf numFmtId="2" fontId="38" fillId="0" borderId="248" xfId="13" applyNumberFormat="1" applyFont="1" applyFill="1" applyBorder="1" applyAlignment="1">
      <alignment horizontal="right"/>
    </xf>
    <xf numFmtId="4" fontId="38" fillId="0" borderId="249" xfId="13" applyNumberFormat="1" applyFont="1" applyFill="1" applyBorder="1" applyAlignment="1"/>
    <xf numFmtId="4" fontId="38" fillId="0" borderId="18" xfId="13" applyNumberFormat="1" applyFont="1" applyFill="1" applyBorder="1" applyAlignment="1">
      <alignment horizontal="right"/>
    </xf>
    <xf numFmtId="3" fontId="40" fillId="9" borderId="196" xfId="13" applyNumberFormat="1" applyFont="1" applyFill="1" applyBorder="1" applyAlignment="1"/>
    <xf numFmtId="178" fontId="40" fillId="12" borderId="250" xfId="13" applyNumberFormat="1" applyFont="1" applyFill="1" applyBorder="1" applyAlignment="1"/>
    <xf numFmtId="0" fontId="54" fillId="0" borderId="0" xfId="13" applyNumberFormat="1" applyFont="1" applyFill="1" applyAlignment="1"/>
    <xf numFmtId="3" fontId="38" fillId="0" borderId="251" xfId="13" applyNumberFormat="1" applyFont="1" applyFill="1" applyBorder="1" applyAlignment="1"/>
    <xf numFmtId="3" fontId="38" fillId="0" borderId="252" xfId="13" applyNumberFormat="1" applyFont="1" applyFill="1" applyBorder="1" applyAlignment="1"/>
    <xf numFmtId="4" fontId="38" fillId="0" borderId="171" xfId="13" applyNumberFormat="1" applyFont="1" applyFill="1" applyBorder="1" applyAlignment="1">
      <alignment horizontal="center"/>
    </xf>
    <xf numFmtId="3" fontId="35" fillId="0" borderId="252" xfId="13" applyNumberFormat="1" applyFont="1" applyFill="1" applyBorder="1" applyAlignment="1">
      <alignment horizontal="center"/>
    </xf>
    <xf numFmtId="3" fontId="35" fillId="0" borderId="253" xfId="13" applyNumberFormat="1" applyFont="1" applyFill="1" applyBorder="1" applyAlignment="1"/>
    <xf numFmtId="3" fontId="35" fillId="0" borderId="254" xfId="13" applyNumberFormat="1" applyFont="1" applyFill="1" applyBorder="1" applyAlignment="1">
      <alignment horizontal="center"/>
    </xf>
    <xf numFmtId="4" fontId="35" fillId="0" borderId="175" xfId="13" applyNumberFormat="1" applyFont="1" applyFill="1" applyBorder="1" applyAlignment="1">
      <alignment horizontal="center"/>
    </xf>
    <xf numFmtId="3" fontId="35" fillId="0" borderId="253" xfId="13" applyNumberFormat="1" applyFont="1" applyFill="1" applyBorder="1" applyAlignment="1">
      <alignment horizontal="center"/>
    </xf>
    <xf numFmtId="3" fontId="35" fillId="0" borderId="212" xfId="13" applyNumberFormat="1" applyFont="1" applyFill="1" applyBorder="1" applyAlignment="1">
      <alignment horizontal="center"/>
    </xf>
    <xf numFmtId="3" fontId="35" fillId="0" borderId="255" xfId="13" applyNumberFormat="1" applyFont="1" applyFill="1" applyBorder="1" applyAlignment="1">
      <alignment horizontal="center"/>
    </xf>
    <xf numFmtId="3" fontId="38" fillId="0" borderId="256" xfId="13" applyNumberFormat="1" applyFont="1" applyFill="1" applyBorder="1" applyAlignment="1"/>
    <xf numFmtId="180" fontId="38" fillId="0" borderId="257" xfId="13" applyNumberFormat="1" applyFont="1" applyFill="1" applyBorder="1" applyAlignment="1">
      <alignment horizontal="right"/>
    </xf>
    <xf numFmtId="180" fontId="38" fillId="0" borderId="175" xfId="13" applyNumberFormat="1" applyFont="1" applyFill="1" applyBorder="1" applyAlignment="1">
      <alignment horizontal="right"/>
    </xf>
    <xf numFmtId="4" fontId="38" fillId="0" borderId="258" xfId="13" applyNumberFormat="1" applyFont="1" applyFill="1" applyBorder="1" applyAlignment="1">
      <alignment horizontal="right"/>
    </xf>
    <xf numFmtId="3" fontId="38" fillId="0" borderId="259" xfId="13" applyNumberFormat="1" applyFont="1" applyFill="1" applyBorder="1" applyAlignment="1"/>
    <xf numFmtId="2" fontId="38" fillId="0" borderId="260" xfId="13" applyNumberFormat="1" applyFont="1" applyFill="1" applyBorder="1" applyAlignment="1">
      <alignment horizontal="right"/>
    </xf>
    <xf numFmtId="2" fontId="38" fillId="0" borderId="261" xfId="13" applyNumberFormat="1" applyFont="1" applyFill="1" applyBorder="1" applyAlignment="1">
      <alignment horizontal="right"/>
    </xf>
    <xf numFmtId="4" fontId="38" fillId="0" borderId="262" xfId="13" applyNumberFormat="1" applyFont="1" applyFill="1" applyBorder="1" applyAlignment="1"/>
    <xf numFmtId="4" fontId="38" fillId="0" borderId="263" xfId="13" applyNumberFormat="1" applyFont="1" applyFill="1" applyBorder="1" applyAlignment="1">
      <alignment horizontal="right"/>
    </xf>
    <xf numFmtId="2" fontId="38" fillId="0" borderId="264" xfId="13" applyNumberFormat="1" applyFont="1" applyFill="1" applyBorder="1" applyAlignment="1">
      <alignment horizontal="right"/>
    </xf>
    <xf numFmtId="2" fontId="29" fillId="0" borderId="261" xfId="13" applyNumberFormat="1" applyFont="1" applyFill="1" applyBorder="1" applyAlignment="1">
      <alignment horizontal="right"/>
    </xf>
    <xf numFmtId="2" fontId="38" fillId="0" borderId="265" xfId="13" applyNumberFormat="1" applyFont="1" applyFill="1" applyBorder="1" applyAlignment="1">
      <alignment horizontal="right"/>
    </xf>
    <xf numFmtId="3" fontId="38" fillId="0" borderId="266" xfId="13" applyNumberFormat="1" applyFont="1" applyFill="1" applyBorder="1" applyAlignment="1"/>
    <xf numFmtId="2" fontId="38" fillId="0" borderId="267" xfId="13" applyNumberFormat="1" applyFont="1" applyFill="1" applyBorder="1" applyAlignment="1">
      <alignment horizontal="right"/>
    </xf>
    <xf numFmtId="2" fontId="38" fillId="0" borderId="268" xfId="13" applyNumberFormat="1" applyFont="1" applyFill="1" applyBorder="1" applyAlignment="1">
      <alignment horizontal="right"/>
    </xf>
    <xf numFmtId="2" fontId="38" fillId="0" borderId="269" xfId="13" applyNumberFormat="1" applyFont="1" applyFill="1" applyBorder="1" applyAlignment="1">
      <alignment horizontal="right"/>
    </xf>
    <xf numFmtId="4" fontId="38" fillId="0" borderId="268" xfId="13" applyNumberFormat="1" applyFont="1" applyFill="1" applyBorder="1" applyAlignment="1">
      <alignment horizontal="right"/>
    </xf>
    <xf numFmtId="4" fontId="38" fillId="0" borderId="270" xfId="13" applyNumberFormat="1" applyFont="1" applyFill="1" applyBorder="1" applyAlignment="1"/>
    <xf numFmtId="4" fontId="38" fillId="0" borderId="271" xfId="13" applyNumberFormat="1" applyFont="1" applyFill="1" applyBorder="1" applyAlignment="1">
      <alignment horizontal="right"/>
    </xf>
    <xf numFmtId="178" fontId="40" fillId="12" borderId="112" xfId="13" applyNumberFormat="1" applyFont="1" applyFill="1" applyBorder="1" applyAlignment="1"/>
    <xf numFmtId="0" fontId="30" fillId="12" borderId="213" xfId="14" applyFont="1" applyFill="1" applyBorder="1" applyAlignment="1" applyProtection="1">
      <alignment horizontal="center"/>
    </xf>
    <xf numFmtId="0" fontId="30" fillId="12" borderId="172" xfId="14" applyFont="1" applyFill="1" applyBorder="1" applyAlignment="1" applyProtection="1">
      <alignment horizontal="center"/>
    </xf>
    <xf numFmtId="0" fontId="30" fillId="12" borderId="273" xfId="14" applyFont="1" applyFill="1" applyBorder="1" applyAlignment="1" applyProtection="1">
      <alignment horizontal="center"/>
    </xf>
    <xf numFmtId="0" fontId="30" fillId="12" borderId="275" xfId="14" applyFont="1" applyFill="1" applyBorder="1" applyAlignment="1" applyProtection="1">
      <alignment horizontal="center"/>
    </xf>
    <xf numFmtId="176" fontId="47" fillId="0" borderId="276" xfId="14" applyNumberFormat="1" applyFont="1" applyBorder="1" applyAlignment="1"/>
    <xf numFmtId="176" fontId="47" fillId="0" borderId="277" xfId="14" applyNumberFormat="1" applyFont="1" applyBorder="1" applyAlignment="1"/>
    <xf numFmtId="10" fontId="44" fillId="0" borderId="278" xfId="15" applyNumberFormat="1" applyBorder="1"/>
    <xf numFmtId="176" fontId="38" fillId="0" borderId="277" xfId="14" applyNumberFormat="1" applyFont="1" applyBorder="1" applyProtection="1">
      <protection locked="0"/>
    </xf>
    <xf numFmtId="10" fontId="44" fillId="0" borderId="279" xfId="14" applyNumberFormat="1" applyBorder="1"/>
    <xf numFmtId="3" fontId="38" fillId="0" borderId="280" xfId="14" applyNumberFormat="1" applyFont="1" applyFill="1" applyBorder="1" applyAlignment="1"/>
    <xf numFmtId="3" fontId="47" fillId="0" borderId="281" xfId="14" applyNumberFormat="1" applyFont="1" applyBorder="1" applyAlignment="1"/>
    <xf numFmtId="3" fontId="47" fillId="0" borderId="282" xfId="14" applyNumberFormat="1" applyFont="1" applyBorder="1" applyAlignment="1"/>
    <xf numFmtId="10" fontId="44" fillId="0" borderId="283" xfId="15" applyNumberFormat="1" applyBorder="1"/>
    <xf numFmtId="3" fontId="38" fillId="0" borderId="282" xfId="14" applyNumberFormat="1" applyFont="1" applyBorder="1" applyProtection="1">
      <protection locked="0"/>
    </xf>
    <xf numFmtId="10" fontId="44" fillId="0" borderId="284" xfId="14" applyNumberFormat="1" applyBorder="1"/>
    <xf numFmtId="3" fontId="47" fillId="0" borderId="282" xfId="14" applyNumberFormat="1" applyFont="1" applyFill="1" applyBorder="1" applyAlignment="1"/>
    <xf numFmtId="3" fontId="47" fillId="0" borderId="285" xfId="14" applyNumberFormat="1" applyFont="1" applyBorder="1" applyAlignment="1"/>
    <xf numFmtId="3" fontId="47" fillId="0" borderId="286" xfId="14" applyNumberFormat="1" applyFont="1" applyBorder="1" applyAlignment="1"/>
    <xf numFmtId="10" fontId="44" fillId="0" borderId="287" xfId="15" applyNumberFormat="1" applyBorder="1"/>
    <xf numFmtId="3" fontId="38" fillId="0" borderId="286" xfId="14" applyNumberFormat="1" applyFont="1" applyBorder="1" applyProtection="1">
      <protection locked="0"/>
    </xf>
    <xf numFmtId="10" fontId="44" fillId="0" borderId="288" xfId="14" applyNumberFormat="1" applyBorder="1"/>
    <xf numFmtId="0" fontId="45" fillId="12" borderId="214" xfId="14" applyFont="1" applyFill="1" applyBorder="1" applyProtection="1"/>
    <xf numFmtId="176" fontId="40" fillId="0" borderId="219" xfId="14" applyNumberFormat="1" applyFont="1" applyFill="1" applyBorder="1" applyAlignment="1"/>
    <xf numFmtId="176" fontId="40" fillId="0" borderId="273" xfId="14" applyNumberFormat="1" applyFont="1" applyFill="1" applyBorder="1" applyAlignment="1"/>
    <xf numFmtId="10" fontId="44" fillId="0" borderId="289" xfId="15" applyNumberFormat="1" applyFill="1" applyBorder="1"/>
    <xf numFmtId="176" fontId="40" fillId="0" borderId="273" xfId="14" applyNumberFormat="1" applyFont="1" applyFill="1" applyBorder="1" applyProtection="1"/>
    <xf numFmtId="10" fontId="44" fillId="0" borderId="290" xfId="14" applyNumberFormat="1" applyFill="1" applyBorder="1"/>
    <xf numFmtId="0" fontId="5" fillId="2" borderId="0" xfId="1" applyFont="1" applyFill="1" applyBorder="1" applyAlignment="1">
      <alignment horizontal="left"/>
    </xf>
    <xf numFmtId="0" fontId="5" fillId="2" borderId="0" xfId="1" applyFont="1" applyFill="1" applyBorder="1" applyAlignment="1">
      <alignment horizontal="left"/>
    </xf>
    <xf numFmtId="0" fontId="3" fillId="0" borderId="0" xfId="1" applyFont="1" applyFill="1" applyBorder="1" applyAlignment="1">
      <alignment horizontal="center"/>
    </xf>
    <xf numFmtId="0" fontId="3" fillId="2" borderId="0" xfId="1" applyFont="1" applyFill="1" applyBorder="1" applyAlignment="1">
      <alignment horizontal="center"/>
    </xf>
    <xf numFmtId="0" fontId="5" fillId="0" borderId="0" xfId="1" applyFont="1" applyFill="1" applyBorder="1" applyAlignment="1">
      <alignment horizontal="left"/>
    </xf>
    <xf numFmtId="0" fontId="6" fillId="2" borderId="0" xfId="1" applyFont="1" applyFill="1" applyBorder="1" applyAlignment="1">
      <alignment horizontal="left"/>
    </xf>
    <xf numFmtId="0" fontId="7" fillId="3" borderId="42" xfId="1" applyFont="1" applyFill="1" applyBorder="1" applyAlignment="1">
      <alignment horizontal="center" vertical="center"/>
    </xf>
    <xf numFmtId="0" fontId="7" fillId="3" borderId="44" xfId="1" applyFont="1" applyFill="1" applyBorder="1" applyAlignment="1">
      <alignment horizontal="center" vertical="center"/>
    </xf>
    <xf numFmtId="0" fontId="4" fillId="3" borderId="15" xfId="1" applyFont="1" applyFill="1" applyBorder="1" applyAlignment="1">
      <alignment horizontal="center" vertical="center"/>
    </xf>
    <xf numFmtId="0" fontId="7" fillId="3" borderId="43" xfId="1" applyFont="1" applyFill="1" applyBorder="1" applyAlignment="1">
      <alignment horizontal="center" vertical="center"/>
    </xf>
    <xf numFmtId="0" fontId="7" fillId="3" borderId="46" xfId="1" applyFont="1" applyFill="1" applyBorder="1" applyAlignment="1">
      <alignment horizontal="center" vertical="center"/>
    </xf>
    <xf numFmtId="0" fontId="4" fillId="3" borderId="62" xfId="1" applyFont="1" applyFill="1" applyBorder="1" applyAlignment="1">
      <alignment horizontal="center" vertical="center"/>
    </xf>
    <xf numFmtId="0" fontId="4" fillId="3" borderId="64" xfId="1" applyFont="1" applyFill="1" applyBorder="1" applyAlignment="1">
      <alignment horizontal="center" vertical="center"/>
    </xf>
    <xf numFmtId="0" fontId="4" fillId="3" borderId="52" xfId="1" applyFont="1" applyFill="1" applyBorder="1" applyAlignment="1">
      <alignment horizontal="center" vertical="center"/>
    </xf>
    <xf numFmtId="0" fontId="4" fillId="3" borderId="61" xfId="1" applyFont="1" applyFill="1" applyBorder="1" applyAlignment="1">
      <alignment horizontal="center" vertical="center"/>
    </xf>
    <xf numFmtId="0" fontId="4" fillId="3" borderId="35" xfId="1" applyFont="1" applyFill="1" applyBorder="1" applyAlignment="1">
      <alignment horizontal="center" vertical="center"/>
    </xf>
    <xf numFmtId="0" fontId="4" fillId="3" borderId="37" xfId="1" applyFont="1" applyFill="1" applyBorder="1" applyAlignment="1">
      <alignment horizontal="center" vertical="center"/>
    </xf>
    <xf numFmtId="0" fontId="4" fillId="3" borderId="17" xfId="1" applyFont="1" applyFill="1" applyBorder="1" applyAlignment="1">
      <alignment horizontal="center" vertical="center"/>
    </xf>
    <xf numFmtId="0" fontId="4" fillId="3" borderId="34" xfId="1" applyFont="1" applyFill="1" applyBorder="1" applyAlignment="1">
      <alignment horizontal="center" vertical="center"/>
    </xf>
    <xf numFmtId="0" fontId="4" fillId="3" borderId="54" xfId="1" applyFont="1" applyFill="1" applyBorder="1" applyAlignment="1">
      <alignment horizontal="center" vertical="center"/>
    </xf>
    <xf numFmtId="167" fontId="5" fillId="6" borderId="76" xfId="1" applyNumberFormat="1" applyFont="1" applyFill="1" applyBorder="1" applyAlignment="1">
      <alignment horizontal="right"/>
    </xf>
    <xf numFmtId="167" fontId="5" fillId="6" borderId="39" xfId="1" applyNumberFormat="1" applyFont="1" applyFill="1" applyBorder="1" applyAlignment="1">
      <alignment horizontal="right"/>
    </xf>
    <xf numFmtId="164" fontId="5" fillId="6" borderId="76" xfId="1" applyNumberFormat="1" applyFont="1" applyFill="1" applyBorder="1" applyAlignment="1">
      <alignment horizontal="right"/>
    </xf>
    <xf numFmtId="164" fontId="5" fillId="6" borderId="39" xfId="1" applyNumberFormat="1" applyFont="1" applyFill="1" applyBorder="1" applyAlignment="1">
      <alignment horizontal="right"/>
    </xf>
    <xf numFmtId="167" fontId="5" fillId="6" borderId="75" xfId="1" applyNumberFormat="1" applyFont="1" applyFill="1" applyBorder="1" applyAlignment="1">
      <alignment horizontal="right"/>
    </xf>
    <xf numFmtId="167" fontId="5" fillId="6" borderId="72" xfId="1" applyNumberFormat="1" applyFont="1" applyFill="1" applyBorder="1" applyAlignment="1">
      <alignment horizontal="right"/>
    </xf>
    <xf numFmtId="0" fontId="4" fillId="6" borderId="77" xfId="1" applyFont="1" applyFill="1" applyBorder="1" applyAlignment="1">
      <alignment horizontal="center" vertical="center"/>
    </xf>
    <xf numFmtId="0" fontId="4" fillId="6" borderId="71" xfId="1" applyFont="1" applyFill="1" applyBorder="1" applyAlignment="1">
      <alignment horizontal="center" vertical="center"/>
    </xf>
    <xf numFmtId="167" fontId="4" fillId="6" borderId="73" xfId="1" applyNumberFormat="1" applyFont="1" applyFill="1" applyBorder="1" applyAlignment="1">
      <alignment horizontal="right"/>
    </xf>
    <xf numFmtId="167" fontId="4" fillId="6" borderId="70" xfId="1" applyNumberFormat="1" applyFont="1" applyFill="1" applyBorder="1" applyAlignment="1">
      <alignment horizontal="right"/>
    </xf>
    <xf numFmtId="164" fontId="4" fillId="6" borderId="74" xfId="1" applyNumberFormat="1" applyFont="1" applyFill="1" applyBorder="1" applyAlignment="1">
      <alignment horizontal="right"/>
    </xf>
    <xf numFmtId="164" fontId="4" fillId="6" borderId="71" xfId="1" applyNumberFormat="1" applyFont="1" applyFill="1" applyBorder="1" applyAlignment="1">
      <alignment horizontal="right"/>
    </xf>
    <xf numFmtId="0" fontId="4" fillId="3" borderId="80" xfId="1" applyFont="1" applyFill="1" applyBorder="1" applyAlignment="1">
      <alignment horizontal="center" vertical="center"/>
    </xf>
    <xf numFmtId="0" fontId="4" fillId="3" borderId="79" xfId="1" applyFont="1" applyFill="1" applyBorder="1" applyAlignment="1">
      <alignment horizontal="center" vertical="center"/>
    </xf>
    <xf numFmtId="0" fontId="4" fillId="3" borderId="78" xfId="1" applyFont="1" applyFill="1" applyBorder="1" applyAlignment="1">
      <alignment horizontal="center" vertical="center"/>
    </xf>
    <xf numFmtId="0" fontId="4" fillId="6" borderId="82" xfId="1" applyFont="1" applyFill="1" applyBorder="1" applyAlignment="1">
      <alignment horizontal="left" vertical="center"/>
    </xf>
    <xf numFmtId="0" fontId="4" fillId="6" borderId="81" xfId="1" applyFont="1" applyFill="1" applyBorder="1" applyAlignment="1">
      <alignment horizontal="left" vertical="center"/>
    </xf>
    <xf numFmtId="0" fontId="4" fillId="3" borderId="62" xfId="1" applyFont="1" applyFill="1" applyBorder="1" applyAlignment="1">
      <alignment horizontal="center" vertical="center" wrapText="1"/>
    </xf>
    <xf numFmtId="0" fontId="4" fillId="3" borderId="84" xfId="1" applyFont="1" applyFill="1" applyBorder="1" applyAlignment="1">
      <alignment horizontal="center" vertical="center" wrapText="1"/>
    </xf>
    <xf numFmtId="0" fontId="4" fillId="3" borderId="52" xfId="1" applyFont="1" applyFill="1" applyBorder="1" applyAlignment="1">
      <alignment horizontal="center" vertical="center" wrapText="1"/>
    </xf>
    <xf numFmtId="0" fontId="4" fillId="3" borderId="69" xfId="1" applyFont="1" applyFill="1" applyBorder="1" applyAlignment="1">
      <alignment horizontal="center" vertical="center" wrapText="1"/>
    </xf>
    <xf numFmtId="0" fontId="4" fillId="3" borderId="34" xfId="1" applyFont="1" applyFill="1" applyBorder="1" applyAlignment="1">
      <alignment horizontal="center" vertical="center" wrapText="1"/>
    </xf>
    <xf numFmtId="0" fontId="4" fillId="3" borderId="54" xfId="1" applyFont="1" applyFill="1" applyBorder="1" applyAlignment="1">
      <alignment horizontal="center" vertical="center" wrapText="1"/>
    </xf>
    <xf numFmtId="0" fontId="4" fillId="3" borderId="96" xfId="1" applyFont="1" applyFill="1" applyBorder="1" applyAlignment="1">
      <alignment horizontal="center" vertical="center" wrapText="1"/>
    </xf>
    <xf numFmtId="0" fontId="4" fillId="6" borderId="79" xfId="1" applyFont="1" applyFill="1" applyBorder="1" applyAlignment="1">
      <alignment horizontal="center" vertical="center"/>
    </xf>
    <xf numFmtId="0" fontId="4" fillId="6" borderId="78" xfId="1" applyFont="1" applyFill="1" applyBorder="1" applyAlignment="1">
      <alignment horizontal="center" vertical="center"/>
    </xf>
    <xf numFmtId="168" fontId="4" fillId="3" borderId="15" xfId="1" applyNumberFormat="1" applyFont="1" applyFill="1" applyBorder="1" applyAlignment="1">
      <alignment horizontal="center"/>
    </xf>
    <xf numFmtId="168" fontId="4" fillId="3" borderId="34" xfId="1" applyNumberFormat="1" applyFont="1" applyFill="1" applyBorder="1" applyAlignment="1">
      <alignment horizontal="center"/>
    </xf>
    <xf numFmtId="168" fontId="4" fillId="3" borderId="14" xfId="1" applyNumberFormat="1" applyFont="1" applyFill="1" applyBorder="1" applyAlignment="1">
      <alignment horizontal="center"/>
    </xf>
    <xf numFmtId="168" fontId="4" fillId="3" borderId="16" xfId="1" applyNumberFormat="1" applyFont="1" applyFill="1" applyBorder="1" applyAlignment="1">
      <alignment horizontal="center"/>
    </xf>
    <xf numFmtId="168" fontId="4" fillId="3" borderId="42" xfId="1" applyNumberFormat="1" applyFont="1" applyFill="1" applyBorder="1" applyAlignment="1">
      <alignment horizontal="center"/>
    </xf>
    <xf numFmtId="168" fontId="4" fillId="3" borderId="44" xfId="1" applyNumberFormat="1" applyFont="1" applyFill="1" applyBorder="1" applyAlignment="1">
      <alignment horizontal="center"/>
    </xf>
    <xf numFmtId="168" fontId="4" fillId="3" borderId="80" xfId="1" applyNumberFormat="1" applyFont="1" applyFill="1" applyBorder="1" applyAlignment="1">
      <alignment horizontal="center"/>
    </xf>
    <xf numFmtId="168" fontId="4" fillId="3" borderId="78" xfId="1" applyNumberFormat="1" applyFont="1" applyFill="1" applyBorder="1" applyAlignment="1">
      <alignment horizontal="center"/>
    </xf>
    <xf numFmtId="168" fontId="4" fillId="3" borderId="106" xfId="1" applyNumberFormat="1" applyFont="1" applyFill="1" applyBorder="1" applyAlignment="1">
      <alignment horizontal="center"/>
    </xf>
    <xf numFmtId="168" fontId="4" fillId="3" borderId="104" xfId="1" applyNumberFormat="1" applyFont="1" applyFill="1" applyBorder="1" applyAlignment="1">
      <alignment horizontal="center"/>
    </xf>
    <xf numFmtId="168" fontId="4" fillId="6" borderId="79" xfId="1" applyNumberFormat="1" applyFont="1" applyFill="1" applyBorder="1" applyAlignment="1">
      <alignment horizontal="center" vertical="center"/>
    </xf>
    <xf numFmtId="168" fontId="4" fillId="6" borderId="77" xfId="1" applyNumberFormat="1" applyFont="1" applyFill="1" applyBorder="1" applyAlignment="1">
      <alignment horizontal="center" vertical="center"/>
    </xf>
    <xf numFmtId="168" fontId="4" fillId="6" borderId="78" xfId="1" applyNumberFormat="1" applyFont="1" applyFill="1" applyBorder="1" applyAlignment="1">
      <alignment horizontal="center" vertical="center"/>
    </xf>
    <xf numFmtId="168" fontId="4" fillId="3" borderId="22" xfId="1" applyNumberFormat="1" applyFont="1" applyFill="1" applyBorder="1" applyAlignment="1">
      <alignment horizontal="center"/>
    </xf>
    <xf numFmtId="168" fontId="4" fillId="3" borderId="27" xfId="1" applyNumberFormat="1" applyFont="1" applyFill="1" applyBorder="1" applyAlignment="1">
      <alignment horizontal="center"/>
    </xf>
    <xf numFmtId="168" fontId="4" fillId="6" borderId="110" xfId="1" applyNumberFormat="1" applyFont="1" applyFill="1" applyBorder="1" applyAlignment="1">
      <alignment horizontal="left"/>
    </xf>
    <xf numFmtId="168" fontId="4" fillId="6" borderId="38" xfId="1" applyNumberFormat="1" applyFont="1" applyFill="1" applyBorder="1" applyAlignment="1">
      <alignment horizontal="left"/>
    </xf>
    <xf numFmtId="0" fontId="4" fillId="3" borderId="1" xfId="1" applyFont="1" applyFill="1" applyBorder="1" applyAlignment="1">
      <alignment horizontal="center" vertical="center"/>
    </xf>
    <xf numFmtId="0" fontId="7" fillId="3" borderId="2" xfId="1" applyFont="1" applyFill="1" applyBorder="1" applyAlignment="1">
      <alignment horizontal="center" vertical="center"/>
    </xf>
    <xf numFmtId="0" fontId="7" fillId="3" borderId="3" xfId="1" applyFont="1" applyFill="1" applyBorder="1" applyAlignment="1">
      <alignment horizontal="center" vertical="center"/>
    </xf>
    <xf numFmtId="0" fontId="3" fillId="0" borderId="0" xfId="0" applyFont="1" applyFill="1" applyBorder="1" applyAlignment="1">
      <alignment horizontal="center" vertical="center"/>
    </xf>
    <xf numFmtId="0" fontId="0" fillId="2" borderId="0" xfId="0" applyFont="1" applyFill="1" applyBorder="1" applyAlignment="1">
      <alignment horizontal="left" vertical="center"/>
    </xf>
    <xf numFmtId="0" fontId="7" fillId="3" borderId="62" xfId="1" applyFont="1" applyFill="1" applyBorder="1" applyAlignment="1">
      <alignment horizontal="center" vertical="center"/>
    </xf>
    <xf numFmtId="0" fontId="7" fillId="3" borderId="59" xfId="1" applyFont="1" applyFill="1" applyBorder="1" applyAlignment="1">
      <alignment horizontal="center" vertical="center"/>
    </xf>
    <xf numFmtId="0" fontId="7" fillId="3" borderId="82" xfId="1" applyFont="1" applyFill="1" applyBorder="1" applyAlignment="1">
      <alignment horizontal="center" vertical="center"/>
    </xf>
    <xf numFmtId="0" fontId="4" fillId="3" borderId="53" xfId="1" applyFont="1" applyFill="1" applyBorder="1" applyAlignment="1">
      <alignment horizontal="center" vertical="center" wrapText="1"/>
    </xf>
    <xf numFmtId="0" fontId="4" fillId="3" borderId="86" xfId="1" applyFont="1" applyFill="1" applyBorder="1" applyAlignment="1">
      <alignment horizontal="center" vertical="center" wrapText="1"/>
    </xf>
    <xf numFmtId="0" fontId="4" fillId="3" borderId="61" xfId="1" applyFont="1" applyFill="1" applyBorder="1" applyAlignment="1">
      <alignment horizontal="center" vertical="center" wrapText="1"/>
    </xf>
    <xf numFmtId="0" fontId="4" fillId="3" borderId="53" xfId="1" applyFont="1" applyFill="1" applyBorder="1" applyAlignment="1">
      <alignment horizontal="center" vertical="center"/>
    </xf>
    <xf numFmtId="0" fontId="4" fillId="3" borderId="86" xfId="1" applyFont="1" applyFill="1" applyBorder="1" applyAlignment="1">
      <alignment horizontal="center" vertical="center"/>
    </xf>
    <xf numFmtId="0" fontId="5" fillId="0" borderId="0" xfId="0" applyFont="1" applyFill="1" applyBorder="1" applyAlignment="1">
      <alignment horizontal="left" vertical="center"/>
    </xf>
    <xf numFmtId="0" fontId="11" fillId="2" borderId="0" xfId="0" applyFont="1" applyFill="1" applyBorder="1" applyAlignment="1">
      <alignment horizontal="left" vertical="center"/>
    </xf>
    <xf numFmtId="0" fontId="15" fillId="2" borderId="0" xfId="1" applyFont="1" applyFill="1" applyBorder="1" applyAlignment="1">
      <alignment horizontal="left"/>
    </xf>
    <xf numFmtId="0" fontId="4" fillId="3" borderId="66" xfId="1" applyFont="1" applyFill="1" applyBorder="1" applyAlignment="1">
      <alignment horizontal="center"/>
    </xf>
    <xf numFmtId="0" fontId="4" fillId="3" borderId="67" xfId="1" applyFont="1" applyFill="1" applyBorder="1" applyAlignment="1">
      <alignment horizontal="center"/>
    </xf>
    <xf numFmtId="0" fontId="4" fillId="3" borderId="15" xfId="1" applyFont="1" applyFill="1" applyBorder="1" applyAlignment="1">
      <alignment horizontal="center"/>
    </xf>
    <xf numFmtId="0" fontId="4" fillId="3" borderId="15" xfId="1" applyFont="1" applyFill="1" applyBorder="1" applyAlignment="1">
      <alignment horizontal="center" wrapText="1"/>
    </xf>
    <xf numFmtId="0" fontId="4" fillId="3" borderId="42" xfId="1" applyFont="1" applyFill="1" applyBorder="1" applyAlignment="1">
      <alignment horizontal="center"/>
    </xf>
    <xf numFmtId="0" fontId="4" fillId="3" borderId="44" xfId="1" applyFont="1" applyFill="1" applyBorder="1" applyAlignment="1">
      <alignment horizontal="center"/>
    </xf>
    <xf numFmtId="0" fontId="4" fillId="3" borderId="34" xfId="1" applyFont="1" applyFill="1" applyBorder="1" applyAlignment="1">
      <alignment horizontal="center"/>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40" xfId="0" applyFont="1" applyFill="1" applyBorder="1" applyAlignment="1">
      <alignment horizontal="center" vertical="center"/>
    </xf>
    <xf numFmtId="0" fontId="5" fillId="0" borderId="63" xfId="0" applyFont="1" applyFill="1" applyBorder="1" applyAlignment="1">
      <alignment horizontal="left" vertical="center"/>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3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56"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87" xfId="0" applyFont="1" applyFill="1" applyBorder="1" applyAlignment="1">
      <alignment horizontal="center" vertical="center"/>
    </xf>
    <xf numFmtId="0" fontId="4" fillId="3" borderId="52" xfId="0" applyFont="1" applyFill="1" applyBorder="1" applyAlignment="1">
      <alignment horizontal="center" vertical="center"/>
    </xf>
    <xf numFmtId="0" fontId="4" fillId="3" borderId="68" xfId="0" applyFont="1" applyFill="1" applyBorder="1" applyAlignment="1">
      <alignment horizontal="center" vertical="center"/>
    </xf>
    <xf numFmtId="0" fontId="4" fillId="3" borderId="61" xfId="0" applyFont="1" applyFill="1" applyBorder="1" applyAlignment="1">
      <alignment horizontal="center" vertical="center"/>
    </xf>
    <xf numFmtId="0" fontId="4" fillId="3" borderId="7"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80" xfId="0" applyFont="1" applyFill="1" applyBorder="1" applyAlignment="1">
      <alignment horizontal="center" vertical="center"/>
    </xf>
    <xf numFmtId="0" fontId="4" fillId="3" borderId="79" xfId="0" applyFont="1" applyFill="1" applyBorder="1" applyAlignment="1">
      <alignment horizontal="center" vertical="center"/>
    </xf>
    <xf numFmtId="0" fontId="4" fillId="3" borderId="78" xfId="0" applyFont="1" applyFill="1" applyBorder="1" applyAlignment="1">
      <alignment horizontal="center" vertical="center"/>
    </xf>
    <xf numFmtId="0" fontId="4" fillId="3" borderId="67" xfId="0" applyFont="1" applyFill="1" applyBorder="1" applyAlignment="1">
      <alignment horizontal="center" vertical="center"/>
    </xf>
    <xf numFmtId="0" fontId="4" fillId="3" borderId="90"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64" xfId="0" applyFont="1" applyFill="1" applyBorder="1" applyAlignment="1">
      <alignment horizontal="center" vertical="center"/>
    </xf>
    <xf numFmtId="0" fontId="8" fillId="0" borderId="0" xfId="0" applyFont="1" applyFill="1" applyBorder="1" applyAlignment="1">
      <alignment horizontal="left" vertical="center"/>
    </xf>
    <xf numFmtId="0" fontId="9" fillId="3" borderId="34" xfId="0" applyFont="1" applyFill="1" applyBorder="1" applyAlignment="1">
      <alignment horizontal="center" vertical="center"/>
    </xf>
    <xf numFmtId="0" fontId="9" fillId="3" borderId="54" xfId="0" applyFont="1" applyFill="1" applyBorder="1" applyAlignment="1">
      <alignment horizontal="center" vertical="center"/>
    </xf>
    <xf numFmtId="0" fontId="9" fillId="3" borderId="55" xfId="0" applyFont="1" applyFill="1" applyBorder="1" applyAlignment="1">
      <alignment horizontal="center" vertical="center"/>
    </xf>
    <xf numFmtId="0" fontId="9" fillId="3" borderId="80" xfId="0" applyFont="1" applyFill="1" applyBorder="1" applyAlignment="1">
      <alignment horizontal="center" vertical="center"/>
    </xf>
    <xf numFmtId="0" fontId="9" fillId="3" borderId="78" xfId="0" applyFont="1" applyFill="1" applyBorder="1" applyAlignment="1">
      <alignment horizontal="center" vertical="center"/>
    </xf>
    <xf numFmtId="0" fontId="10" fillId="0" borderId="0"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80" xfId="0" applyFont="1" applyFill="1" applyBorder="1" applyAlignment="1">
      <alignment horizontal="center"/>
    </xf>
    <xf numFmtId="0" fontId="4" fillId="3" borderId="79" xfId="0" applyFont="1" applyFill="1" applyBorder="1" applyAlignment="1">
      <alignment horizontal="center"/>
    </xf>
    <xf numFmtId="0" fontId="4" fillId="3" borderId="78" xfId="0" applyFont="1" applyFill="1" applyBorder="1" applyAlignment="1">
      <alignment horizontal="center"/>
    </xf>
    <xf numFmtId="0" fontId="4" fillId="3" borderId="16" xfId="0" applyFont="1" applyFill="1" applyBorder="1" applyAlignment="1">
      <alignment horizontal="center" vertical="center"/>
    </xf>
    <xf numFmtId="0" fontId="4" fillId="3" borderId="66" xfId="0" applyFont="1" applyFill="1" applyBorder="1" applyAlignment="1">
      <alignment horizontal="center" vertical="center" wrapText="1"/>
    </xf>
    <xf numFmtId="0" fontId="4" fillId="3" borderId="66" xfId="0" applyFont="1" applyFill="1" applyBorder="1" applyAlignment="1">
      <alignment horizontal="center" vertical="center"/>
    </xf>
    <xf numFmtId="10" fontId="6" fillId="2" borderId="0" xfId="1" applyNumberFormat="1" applyFont="1" applyFill="1" applyBorder="1" applyAlignment="1">
      <alignment horizontal="left"/>
    </xf>
    <xf numFmtId="0" fontId="4" fillId="3" borderId="22" xfId="1" applyFont="1" applyFill="1" applyBorder="1" applyAlignment="1">
      <alignment horizontal="center"/>
    </xf>
    <xf numFmtId="0" fontId="4" fillId="3" borderId="54" xfId="1" applyFont="1" applyFill="1" applyBorder="1" applyAlignment="1">
      <alignment horizontal="center"/>
    </xf>
    <xf numFmtId="0" fontId="4" fillId="3" borderId="55" xfId="1" applyFont="1" applyFill="1" applyBorder="1" applyAlignment="1">
      <alignment horizontal="center"/>
    </xf>
    <xf numFmtId="0" fontId="4" fillId="3" borderId="14" xfId="1" applyFont="1" applyFill="1" applyBorder="1" applyAlignment="1">
      <alignment horizontal="center"/>
    </xf>
    <xf numFmtId="0" fontId="4" fillId="3" borderId="27" xfId="1" applyFont="1" applyFill="1" applyBorder="1" applyAlignment="1">
      <alignment horizontal="center"/>
    </xf>
    <xf numFmtId="0" fontId="4" fillId="3" borderId="16" xfId="1" applyFont="1" applyFill="1" applyBorder="1" applyAlignment="1">
      <alignment horizontal="center"/>
    </xf>
    <xf numFmtId="0" fontId="4" fillId="3" borderId="80" xfId="1" applyFont="1" applyFill="1" applyBorder="1" applyAlignment="1">
      <alignment horizontal="center"/>
    </xf>
    <xf numFmtId="0" fontId="4" fillId="3" borderId="78" xfId="1" applyFont="1" applyFill="1" applyBorder="1" applyAlignment="1">
      <alignment horizontal="center"/>
    </xf>
    <xf numFmtId="0" fontId="4" fillId="3" borderId="109" xfId="1" applyFont="1" applyFill="1" applyBorder="1" applyAlignment="1">
      <alignment horizontal="center" vertical="center" wrapText="1"/>
    </xf>
    <xf numFmtId="0" fontId="4" fillId="3" borderId="83" xfId="1" applyFont="1" applyFill="1" applyBorder="1" applyAlignment="1">
      <alignment horizontal="center" vertical="center" wrapText="1"/>
    </xf>
    <xf numFmtId="0" fontId="20" fillId="0" borderId="62" xfId="5" applyFont="1" applyFill="1" applyBorder="1" applyAlignment="1">
      <alignment horizontal="center"/>
    </xf>
    <xf numFmtId="0" fontId="20" fillId="0" borderId="63" xfId="5" applyFont="1" applyFill="1" applyBorder="1" applyAlignment="1">
      <alignment horizontal="center"/>
    </xf>
    <xf numFmtId="0" fontId="20" fillId="0" borderId="64" xfId="5" applyFont="1" applyFill="1" applyBorder="1" applyAlignment="1">
      <alignment horizontal="center"/>
    </xf>
    <xf numFmtId="0" fontId="20" fillId="0" borderId="59" xfId="5" applyFont="1" applyFill="1" applyBorder="1" applyAlignment="1">
      <alignment horizontal="center"/>
    </xf>
    <xf numFmtId="0" fontId="20" fillId="0" borderId="0" xfId="5" applyFont="1" applyFill="1" applyBorder="1" applyAlignment="1">
      <alignment horizontal="center"/>
    </xf>
    <xf numFmtId="0" fontId="20" fillId="0" borderId="111" xfId="5" applyFont="1" applyFill="1" applyBorder="1" applyAlignment="1">
      <alignment horizontal="center"/>
    </xf>
    <xf numFmtId="0" fontId="20" fillId="0" borderId="116" xfId="5" applyFont="1" applyFill="1" applyBorder="1" applyAlignment="1">
      <alignment horizontal="center"/>
    </xf>
    <xf numFmtId="0" fontId="2" fillId="0" borderId="17" xfId="5" applyBorder="1" applyAlignment="1">
      <alignment horizontal="center"/>
    </xf>
    <xf numFmtId="0" fontId="2" fillId="0" borderId="120" xfId="5" applyBorder="1" applyAlignment="1">
      <alignment horizontal="center"/>
    </xf>
    <xf numFmtId="0" fontId="20" fillId="7" borderId="116" xfId="5" applyFont="1" applyFill="1" applyBorder="1" applyAlignment="1">
      <alignment horizontal="center"/>
    </xf>
    <xf numFmtId="0" fontId="20" fillId="7" borderId="17" xfId="5" applyFont="1" applyFill="1" applyBorder="1" applyAlignment="1">
      <alignment horizontal="center"/>
    </xf>
    <xf numFmtId="0" fontId="2" fillId="0" borderId="115" xfId="5" applyBorder="1" applyAlignment="1">
      <alignment horizontal="center"/>
    </xf>
    <xf numFmtId="0" fontId="20" fillId="7" borderId="62" xfId="5" applyFont="1" applyFill="1" applyBorder="1" applyAlignment="1">
      <alignment horizontal="center"/>
    </xf>
    <xf numFmtId="0" fontId="20" fillId="7" borderId="63" xfId="5" applyFont="1" applyFill="1" applyBorder="1" applyAlignment="1">
      <alignment horizontal="center"/>
    </xf>
    <xf numFmtId="0" fontId="20" fillId="7" borderId="64" xfId="5" applyFont="1" applyFill="1" applyBorder="1" applyAlignment="1">
      <alignment horizontal="center"/>
    </xf>
    <xf numFmtId="0" fontId="20" fillId="7" borderId="59" xfId="5" applyFont="1" applyFill="1" applyBorder="1" applyAlignment="1">
      <alignment horizontal="center"/>
    </xf>
    <xf numFmtId="0" fontId="20" fillId="7" borderId="0" xfId="5" applyFont="1" applyFill="1" applyBorder="1" applyAlignment="1">
      <alignment horizontal="center"/>
    </xf>
    <xf numFmtId="0" fontId="20" fillId="7" borderId="111" xfId="5" applyFont="1" applyFill="1" applyBorder="1" applyAlignment="1">
      <alignment horizontal="center"/>
    </xf>
    <xf numFmtId="0" fontId="20" fillId="7" borderId="114" xfId="5" applyFont="1" applyFill="1" applyBorder="1" applyAlignment="1">
      <alignment horizontal="center"/>
    </xf>
    <xf numFmtId="0" fontId="20" fillId="7" borderId="115" xfId="5" applyFont="1" applyFill="1" applyBorder="1" applyAlignment="1">
      <alignment horizontal="center"/>
    </xf>
    <xf numFmtId="0" fontId="23" fillId="0" borderId="0" xfId="8" applyFont="1" applyAlignment="1">
      <alignment horizontal="center"/>
    </xf>
    <xf numFmtId="0" fontId="22" fillId="0" borderId="0" xfId="8" applyFill="1" applyAlignment="1">
      <alignment horizontal="center"/>
    </xf>
    <xf numFmtId="0" fontId="23" fillId="0" borderId="0" xfId="5" applyFont="1" applyBorder="1" applyAlignment="1">
      <alignment horizontal="center"/>
    </xf>
    <xf numFmtId="0" fontId="2" fillId="0" borderId="0" xfId="5" applyAlignment="1"/>
    <xf numFmtId="0" fontId="23" fillId="0" borderId="0" xfId="5" applyNumberFormat="1" applyFont="1" applyFill="1" applyBorder="1" applyAlignment="1">
      <alignment horizontal="center"/>
    </xf>
    <xf numFmtId="0" fontId="23" fillId="0" borderId="56" xfId="10" applyFont="1" applyBorder="1" applyAlignment="1">
      <alignment horizontal="center" vertical="center" wrapText="1"/>
    </xf>
    <xf numFmtId="0" fontId="23" fillId="0" borderId="85" xfId="10" applyFont="1" applyBorder="1" applyAlignment="1">
      <alignment horizontal="center" vertical="center" wrapText="1"/>
    </xf>
    <xf numFmtId="0" fontId="23" fillId="0" borderId="0" xfId="10" applyNumberFormat="1" applyFont="1" applyFill="1" applyBorder="1" applyAlignment="1">
      <alignment horizontal="center"/>
    </xf>
    <xf numFmtId="0" fontId="30" fillId="0" borderId="0" xfId="10" applyFont="1" applyBorder="1" applyAlignment="1">
      <alignment horizontal="center"/>
    </xf>
    <xf numFmtId="0" fontId="23" fillId="0" borderId="56" xfId="10" applyFont="1" applyBorder="1" applyAlignment="1">
      <alignment horizontal="center" vertical="center"/>
    </xf>
    <xf numFmtId="0" fontId="23" fillId="0" borderId="85" xfId="10" applyFont="1" applyBorder="1" applyAlignment="1">
      <alignment horizontal="center" vertical="center"/>
    </xf>
    <xf numFmtId="0" fontId="23" fillId="0" borderId="140" xfId="10" applyFont="1" applyBorder="1" applyAlignment="1">
      <alignment horizontal="center"/>
    </xf>
    <xf numFmtId="0" fontId="23" fillId="0" borderId="141" xfId="10" applyFont="1" applyBorder="1" applyAlignment="1">
      <alignment horizontal="center"/>
    </xf>
    <xf numFmtId="0" fontId="23" fillId="0" borderId="142" xfId="10" applyFont="1" applyBorder="1" applyAlignment="1">
      <alignment horizontal="center" vertical="center" wrapText="1"/>
    </xf>
    <xf numFmtId="0" fontId="23" fillId="0" borderId="133" xfId="10" applyFont="1" applyBorder="1" applyAlignment="1">
      <alignment horizontal="center" vertical="center" wrapText="1"/>
    </xf>
    <xf numFmtId="0" fontId="23" fillId="0" borderId="143" xfId="10" applyFont="1" applyBorder="1" applyAlignment="1">
      <alignment horizontal="center" vertical="center" wrapText="1"/>
    </xf>
    <xf numFmtId="0" fontId="23" fillId="0" borderId="138" xfId="10" applyFont="1" applyBorder="1" applyAlignment="1">
      <alignment horizontal="center" vertical="center" wrapText="1"/>
    </xf>
    <xf numFmtId="0" fontId="23" fillId="0" borderId="144" xfId="10" applyFont="1" applyBorder="1" applyAlignment="1">
      <alignment horizontal="center" vertical="center" wrapText="1"/>
    </xf>
    <xf numFmtId="0" fontId="23" fillId="0" borderId="145" xfId="10" applyFont="1" applyBorder="1" applyAlignment="1">
      <alignment horizontal="center" vertical="center" wrapText="1"/>
    </xf>
    <xf numFmtId="3" fontId="32" fillId="0" borderId="0" xfId="11" applyNumberFormat="1" applyFont="1" applyAlignment="1">
      <alignment horizontal="center"/>
    </xf>
    <xf numFmtId="3" fontId="32" fillId="0" borderId="56" xfId="11" applyNumberFormat="1" applyFont="1" applyBorder="1" applyAlignment="1"/>
    <xf numFmtId="3" fontId="32" fillId="0" borderId="58" xfId="11" applyNumberFormat="1" applyFont="1" applyBorder="1" applyAlignment="1"/>
    <xf numFmtId="3" fontId="32" fillId="0" borderId="57" xfId="11" applyNumberFormat="1" applyFont="1" applyBorder="1" applyAlignment="1"/>
    <xf numFmtId="0" fontId="33" fillId="0" borderId="0" xfId="5" applyNumberFormat="1" applyFont="1" applyFill="1" applyBorder="1" applyAlignment="1">
      <alignment horizontal="center"/>
    </xf>
    <xf numFmtId="3" fontId="35" fillId="0" borderId="0" xfId="13" applyNumberFormat="1" applyFont="1" applyFill="1" applyBorder="1" applyAlignment="1">
      <alignment horizontal="center"/>
    </xf>
    <xf numFmtId="3" fontId="35" fillId="0" borderId="168" xfId="13" applyNumberFormat="1" applyFont="1" applyFill="1" applyBorder="1" applyAlignment="1">
      <alignment horizontal="center"/>
    </xf>
    <xf numFmtId="3" fontId="35" fillId="0" borderId="0" xfId="13" applyNumberFormat="1" applyFont="1" applyFill="1" applyAlignment="1">
      <alignment horizontal="center"/>
    </xf>
    <xf numFmtId="0" fontId="45" fillId="11" borderId="0" xfId="14" applyNumberFormat="1" applyFont="1" applyFill="1" applyAlignment="1">
      <alignment horizontal="center"/>
    </xf>
    <xf numFmtId="0" fontId="45" fillId="12" borderId="214" xfId="14" applyFont="1" applyFill="1" applyBorder="1" applyAlignment="1">
      <alignment horizontal="center" wrapText="1"/>
    </xf>
    <xf numFmtId="0" fontId="45" fillId="12" borderId="215" xfId="14" applyFont="1" applyFill="1" applyBorder="1" applyAlignment="1">
      <alignment horizontal="center" wrapText="1"/>
    </xf>
    <xf numFmtId="0" fontId="45" fillId="12" borderId="216" xfId="14" applyFont="1" applyFill="1" applyBorder="1" applyAlignment="1">
      <alignment horizontal="center" wrapText="1"/>
    </xf>
    <xf numFmtId="0" fontId="44" fillId="0" borderId="215" xfId="14" applyBorder="1" applyAlignment="1">
      <alignment horizontal="center" wrapText="1"/>
    </xf>
    <xf numFmtId="0" fontId="44" fillId="0" borderId="216" xfId="14" applyBorder="1" applyAlignment="1">
      <alignment horizontal="center" wrapText="1"/>
    </xf>
    <xf numFmtId="0" fontId="30" fillId="12" borderId="213" xfId="14" applyFont="1" applyFill="1" applyBorder="1" applyAlignment="1" applyProtection="1">
      <alignment horizontal="center" wrapText="1"/>
    </xf>
    <xf numFmtId="0" fontId="30" fillId="12" borderId="219" xfId="14" applyFont="1" applyFill="1" applyBorder="1" applyAlignment="1" applyProtection="1">
      <alignment horizontal="center" wrapText="1"/>
    </xf>
    <xf numFmtId="3" fontId="37" fillId="0" borderId="0" xfId="13" applyNumberFormat="1" applyFont="1" applyFill="1" applyAlignment="1">
      <alignment horizontal="center"/>
    </xf>
    <xf numFmtId="0" fontId="30" fillId="12" borderId="272" xfId="14" applyFont="1" applyFill="1" applyBorder="1" applyAlignment="1" applyProtection="1">
      <alignment horizontal="center" wrapText="1"/>
    </xf>
    <xf numFmtId="0" fontId="30" fillId="12" borderId="274" xfId="14" applyFont="1" applyFill="1" applyBorder="1" applyAlignment="1" applyProtection="1">
      <alignment horizontal="center" wrapText="1"/>
    </xf>
    <xf numFmtId="0" fontId="30" fillId="12" borderId="275" xfId="14" applyFont="1" applyFill="1" applyBorder="1" applyAlignment="1" applyProtection="1">
      <alignment horizontal="center" wrapText="1"/>
    </xf>
    <xf numFmtId="0" fontId="56" fillId="0" borderId="0" xfId="16" applyFont="1" applyAlignment="1">
      <alignment horizontal="centerContinuous"/>
    </xf>
    <xf numFmtId="0" fontId="1" fillId="0" borderId="0" xfId="16" applyAlignment="1">
      <alignment horizontal="centerContinuous"/>
    </xf>
    <xf numFmtId="0" fontId="1" fillId="0" borderId="0" xfId="16" applyAlignment="1">
      <alignment horizontal="left"/>
    </xf>
    <xf numFmtId="0" fontId="56" fillId="0" borderId="0" xfId="16" applyFont="1" applyFill="1" applyAlignment="1">
      <alignment horizontal="centerContinuous"/>
    </xf>
    <xf numFmtId="0" fontId="1" fillId="0" borderId="0" xfId="16" applyFill="1" applyAlignment="1">
      <alignment horizontal="centerContinuous"/>
    </xf>
    <xf numFmtId="0" fontId="55" fillId="0" borderId="0" xfId="16" applyFont="1" applyBorder="1" applyAlignment="1">
      <alignment horizontal="center" wrapText="1"/>
    </xf>
    <xf numFmtId="0" fontId="55" fillId="0" borderId="291" xfId="16" applyFont="1" applyFill="1" applyBorder="1" applyAlignment="1">
      <alignment horizontal="center" wrapText="1"/>
    </xf>
    <xf numFmtId="0" fontId="55" fillId="0" borderId="292" xfId="16" applyFont="1" applyFill="1" applyBorder="1" applyAlignment="1">
      <alignment horizontal="center" wrapText="1"/>
    </xf>
    <xf numFmtId="0" fontId="55" fillId="0" borderId="293" xfId="16" applyFont="1" applyFill="1" applyBorder="1" applyAlignment="1">
      <alignment horizontal="center" wrapText="1"/>
    </xf>
    <xf numFmtId="0" fontId="55" fillId="0" borderId="294" xfId="16" applyFont="1" applyFill="1" applyBorder="1" applyAlignment="1">
      <alignment horizontal="center" wrapText="1"/>
    </xf>
    <xf numFmtId="0" fontId="55" fillId="0" borderId="0" xfId="16" applyFont="1" applyAlignment="1">
      <alignment horizontal="left" wrapText="1"/>
    </xf>
    <xf numFmtId="0" fontId="1" fillId="0" borderId="295" xfId="16" applyFill="1" applyBorder="1" applyAlignment="1">
      <alignment horizontal="left" vertical="top" wrapText="1"/>
    </xf>
    <xf numFmtId="0" fontId="1" fillId="0" borderId="186" xfId="16" applyFill="1" applyBorder="1" applyAlignment="1">
      <alignment horizontal="right" vertical="top" wrapText="1"/>
    </xf>
    <xf numFmtId="43" fontId="0" fillId="0" borderId="186" xfId="17" applyFont="1" applyFill="1" applyBorder="1" applyAlignment="1">
      <alignment horizontal="right" vertical="top" wrapText="1"/>
    </xf>
    <xf numFmtId="3" fontId="1" fillId="0" borderId="186" xfId="16" applyNumberFormat="1" applyFill="1" applyBorder="1" applyAlignment="1">
      <alignment horizontal="right" vertical="top" wrapText="1"/>
    </xf>
    <xf numFmtId="3" fontId="1" fillId="0" borderId="186" xfId="16" applyNumberFormat="1" applyFill="1" applyBorder="1" applyAlignment="1">
      <alignment horizontal="right"/>
    </xf>
    <xf numFmtId="3" fontId="1" fillId="0" borderId="296" xfId="16" applyNumberFormat="1" applyFill="1" applyBorder="1" applyAlignment="1">
      <alignment horizontal="right"/>
    </xf>
    <xf numFmtId="3" fontId="0" fillId="0" borderId="0" xfId="17" applyNumberFormat="1" applyFont="1" applyFill="1" applyAlignment="1">
      <alignment horizontal="right"/>
    </xf>
    <xf numFmtId="3" fontId="0" fillId="0" borderId="186" xfId="17" applyNumberFormat="1" applyFont="1" applyFill="1" applyBorder="1" applyAlignment="1">
      <alignment horizontal="right"/>
    </xf>
    <xf numFmtId="3" fontId="1" fillId="0" borderId="186" xfId="16" applyNumberFormat="1" applyFill="1" applyBorder="1" applyAlignment="1">
      <alignment horizontal="right" vertical="top"/>
    </xf>
    <xf numFmtId="3" fontId="1" fillId="0" borderId="296" xfId="16" applyNumberFormat="1" applyFill="1" applyBorder="1" applyAlignment="1">
      <alignment horizontal="right" vertical="top"/>
    </xf>
    <xf numFmtId="0" fontId="55" fillId="0" borderId="297" xfId="16" applyFont="1" applyFill="1" applyBorder="1" applyAlignment="1">
      <alignment horizontal="left" vertical="top" wrapText="1"/>
    </xf>
    <xf numFmtId="0" fontId="55" fillId="0" borderId="190" xfId="16" applyFont="1" applyFill="1" applyBorder="1" applyAlignment="1">
      <alignment horizontal="right" vertical="top" wrapText="1"/>
    </xf>
    <xf numFmtId="43" fontId="55" fillId="0" borderId="190" xfId="17" applyFont="1" applyFill="1" applyBorder="1" applyAlignment="1">
      <alignment horizontal="right" vertical="top" wrapText="1"/>
    </xf>
    <xf numFmtId="174" fontId="55" fillId="0" borderId="190" xfId="17" applyNumberFormat="1" applyFont="1" applyFill="1" applyBorder="1" applyAlignment="1">
      <alignment horizontal="right" vertical="top" wrapText="1"/>
    </xf>
    <xf numFmtId="3" fontId="55" fillId="0" borderId="190" xfId="16" applyNumberFormat="1" applyFont="1" applyFill="1" applyBorder="1" applyAlignment="1">
      <alignment horizontal="right" vertical="top" wrapText="1"/>
    </xf>
    <xf numFmtId="3" fontId="55" fillId="0" borderId="190" xfId="16" applyNumberFormat="1" applyFont="1" applyFill="1" applyBorder="1" applyAlignment="1">
      <alignment horizontal="right"/>
    </xf>
    <xf numFmtId="3" fontId="55" fillId="0" borderId="191" xfId="16" applyNumberFormat="1" applyFont="1" applyFill="1" applyBorder="1" applyAlignment="1">
      <alignment horizontal="right"/>
    </xf>
    <xf numFmtId="3" fontId="1" fillId="0" borderId="0" xfId="16" applyNumberFormat="1" applyAlignment="1">
      <alignment horizontal="left"/>
    </xf>
    <xf numFmtId="43" fontId="1" fillId="0" borderId="0" xfId="16" applyNumberFormat="1" applyAlignment="1">
      <alignment horizontal="left"/>
    </xf>
    <xf numFmtId="0" fontId="57" fillId="0" borderId="0" xfId="16" applyFont="1" applyAlignment="1">
      <alignment horizontal="left"/>
    </xf>
    <xf numFmtId="0" fontId="58" fillId="0" borderId="0" xfId="16" applyFont="1" applyFill="1" applyAlignment="1">
      <alignment horizontal="left" wrapText="1"/>
    </xf>
    <xf numFmtId="0" fontId="58" fillId="0" borderId="0" xfId="16" applyFont="1" applyFill="1" applyAlignment="1">
      <alignment horizontal="left"/>
    </xf>
    <xf numFmtId="0" fontId="1" fillId="0" borderId="0" xfId="16" applyFill="1" applyAlignment="1">
      <alignment horizontal="left"/>
    </xf>
    <xf numFmtId="0" fontId="59" fillId="0" borderId="0" xfId="16" applyFont="1" applyFill="1" applyAlignment="1">
      <alignment horizontal="left"/>
    </xf>
  </cellXfs>
  <cellStyles count="18">
    <cellStyle name="Comma 2" xfId="3"/>
    <cellStyle name="Comma 3" xfId="6"/>
    <cellStyle name="Comma 3 2" xfId="9"/>
    <cellStyle name="Comma 4" xfId="17"/>
    <cellStyle name="Currency 2" xfId="2"/>
    <cellStyle name="Currency 2 2" xfId="12"/>
    <cellStyle name="Normal" xfId="0" builtinId="0"/>
    <cellStyle name="Normal 10" xfId="14"/>
    <cellStyle name="Normal 2" xfId="4"/>
    <cellStyle name="Normal 2 2" xfId="1"/>
    <cellStyle name="Normal 3" xfId="5"/>
    <cellStyle name="Normal 4" xfId="10"/>
    <cellStyle name="Normal 5" xfId="16"/>
    <cellStyle name="Normal 8" xfId="8"/>
    <cellStyle name="Normal 9" xfId="13"/>
    <cellStyle name="Normal_CA2 SUMMARY- Final" xfId="11"/>
    <cellStyle name="Percent 2" xfId="7"/>
    <cellStyle name="Percent 8" xfId="1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Operating Expenditures by Category</a:t>
            </a:r>
          </a:p>
        </c:rich>
      </c:tx>
      <c:overlay val="0"/>
    </c:title>
    <c:autoTitleDeleted val="0"/>
    <c:plotArea>
      <c:layout/>
      <c:pieChart>
        <c:varyColors val="1"/>
        <c:ser>
          <c:idx val="0"/>
          <c:order val="0"/>
          <c:dLbls>
            <c:dLbl>
              <c:idx val="0"/>
              <c:layout>
                <c:manualLayout>
                  <c:x val="0.1204479221761553"/>
                  <c:y val="1.712922248355319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9A-4DFD-A68D-5160754C8491}"/>
                </c:ext>
              </c:extLst>
            </c:dLbl>
            <c:dLbl>
              <c:idx val="1"/>
              <c:layout>
                <c:manualLayout>
                  <c:x val="6.3536988337025535E-2"/>
                  <c:y val="8.451334492279374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9A-4DFD-A68D-5160754C8491}"/>
                </c:ext>
              </c:extLst>
            </c:dLbl>
            <c:dLbl>
              <c:idx val="2"/>
              <c:layout>
                <c:manualLayout>
                  <c:x val="-0.19366142393521724"/>
                  <c:y val="-0.10593939393939394"/>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9A-4DFD-A68D-5160754C8491}"/>
                </c:ext>
              </c:extLst>
            </c:dLbl>
            <c:dLbl>
              <c:idx val="3"/>
              <c:layout>
                <c:manualLayout>
                  <c:x val="-3.1698627490774942E-2"/>
                  <c:y val="5.9201690697753692E-4"/>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9A-4DFD-A68D-5160754C8491}"/>
                </c:ext>
              </c:extLst>
            </c:dLbl>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('FB 7.1T'!$K$56:$L$56,'FB 7.1T'!$M$56:$N$56)</c:f>
              <c:strCache>
                <c:ptCount val="4"/>
                <c:pt idx="0">
                  <c:v>Capital Outlay</c:v>
                </c:pt>
                <c:pt idx="1">
                  <c:v>Current Expense</c:v>
                </c:pt>
                <c:pt idx="2">
                  <c:v>Personnel Expense (Full-Time)</c:v>
                </c:pt>
                <c:pt idx="3">
                  <c:v>Personnel Expense (Part-Time)</c:v>
                </c:pt>
              </c:strCache>
            </c:strRef>
          </c:cat>
          <c:val>
            <c:numRef>
              <c:f>('FB 7.1T'!$K$57:$L$57,'FB 7.1T'!$M$57:$N$57)</c:f>
              <c:numCache>
                <c:formatCode>0.00%</c:formatCode>
                <c:ptCount val="4"/>
                <c:pt idx="0">
                  <c:v>1.3842608155122704E-2</c:v>
                </c:pt>
                <c:pt idx="1">
                  <c:v>0.20393018536908905</c:v>
                </c:pt>
                <c:pt idx="2">
                  <c:v>0.65947803016629591</c:v>
                </c:pt>
                <c:pt idx="3">
                  <c:v>0.12274917630949231</c:v>
                </c:pt>
              </c:numCache>
            </c:numRef>
          </c:val>
          <c:extLst>
            <c:ext xmlns:c16="http://schemas.microsoft.com/office/drawing/2014/chart" uri="{C3380CC4-5D6E-409C-BE32-E72D297353CC}">
              <c16:uniqueId val="{00000004-AD9A-4DFD-A68D-5160754C8491}"/>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Operating Expenditures by </a:t>
            </a:r>
            <a:r>
              <a:rPr lang="en-US"/>
              <a:t>Program Area</a:t>
            </a:r>
          </a:p>
        </c:rich>
      </c:tx>
      <c:overlay val="0"/>
    </c:title>
    <c:autoTitleDeleted val="0"/>
    <c:plotArea>
      <c:layout/>
      <c:pieChart>
        <c:varyColors val="1"/>
        <c:ser>
          <c:idx val="0"/>
          <c:order val="0"/>
          <c:dLbls>
            <c:dLbl>
              <c:idx val="0"/>
              <c:layout>
                <c:manualLayout>
                  <c:x val="0.15233375341705443"/>
                  <c:y val="2.028319366908538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0F8-4F33-B4C6-7A4615396720}"/>
                </c:ext>
              </c:extLst>
            </c:dLbl>
            <c:dLbl>
              <c:idx val="1"/>
              <c:layout>
                <c:manualLayout>
                  <c:x val="5.4128017931201318E-2"/>
                  <c:y val="8.3980577776377099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F8-4F33-B4C6-7A4615396720}"/>
                </c:ext>
              </c:extLst>
            </c:dLbl>
            <c:dLbl>
              <c:idx val="2"/>
              <c:layout>
                <c:manualLayout>
                  <c:x val="-6.1892414381517713E-2"/>
                  <c:y val="6.719342782902966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F8-4F33-B4C6-7A4615396720}"/>
                </c:ext>
              </c:extLst>
            </c:dLbl>
            <c:dLbl>
              <c:idx val="3"/>
              <c:layout>
                <c:manualLayout>
                  <c:x val="-0.10841100431797747"/>
                  <c:y val="1.500625419074249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F8-4F33-B4C6-7A4615396720}"/>
                </c:ext>
              </c:extLst>
            </c:dLbl>
            <c:dLbl>
              <c:idx val="4"/>
              <c:layout>
                <c:manualLayout>
                  <c:x val="-0.10308716236545758"/>
                  <c:y val="-7.48663581048552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F8-4F33-B4C6-7A4615396720}"/>
                </c:ext>
              </c:extLst>
            </c:dLbl>
            <c:dLbl>
              <c:idx val="5"/>
              <c:layout>
                <c:manualLayout>
                  <c:x val="-0.12306609301317963"/>
                  <c:y val="-0.11741495985037759"/>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F8-4F33-B4C6-7A4615396720}"/>
                </c:ext>
              </c:extLst>
            </c:dLbl>
            <c:dLbl>
              <c:idx val="6"/>
              <c:layout>
                <c:manualLayout>
                  <c:x val="-0.11563110386971333"/>
                  <c:y val="-0.15833562454424827"/>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0F8-4F33-B4C6-7A4615396720}"/>
                </c:ext>
              </c:extLst>
            </c:dLbl>
            <c:dLbl>
              <c:idx val="7"/>
              <c:layout>
                <c:manualLayout>
                  <c:x val="-3.8264493166526879E-2"/>
                  <c:y val="-2.026906604447158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0F8-4F33-B4C6-7A4615396720}"/>
                </c:ext>
              </c:extLst>
            </c:dLbl>
            <c:dLbl>
              <c:idx val="8"/>
              <c:layout>
                <c:manualLayout>
                  <c:x val="-2.4447982493491723E-2"/>
                  <c:y val="-3.566165643138375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0F8-4F33-B4C6-7A4615396720}"/>
                </c:ext>
              </c:extLst>
            </c:dLbl>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'FB 7.1T'!$B$56:$J$56</c:f>
              <c:strCache>
                <c:ptCount val="9"/>
                <c:pt idx="0">
                  <c:v>Adult Education</c:v>
                </c:pt>
                <c:pt idx="1">
                  <c:v>Advanced and Professional</c:v>
                </c:pt>
                <c:pt idx="2">
                  <c:v>Apprentice</c:v>
                </c:pt>
                <c:pt idx="3">
                  <c:v>EPI</c:v>
                </c:pt>
                <c:pt idx="4">
                  <c:v>Non-Instructional</c:v>
                </c:pt>
                <c:pt idx="5">
                  <c:v>Other</c:v>
                </c:pt>
                <c:pt idx="6">
                  <c:v>PSAV</c:v>
                </c:pt>
                <c:pt idx="7">
                  <c:v>PSV</c:v>
                </c:pt>
                <c:pt idx="8">
                  <c:v>Dev Ed</c:v>
                </c:pt>
              </c:strCache>
            </c:strRef>
          </c:cat>
          <c:val>
            <c:numRef>
              <c:f>'FB 7.1T'!$B$58:$J$58</c:f>
              <c:numCache>
                <c:formatCode>0.00%</c:formatCode>
                <c:ptCount val="9"/>
                <c:pt idx="0">
                  <c:v>1.7311978623249027E-2</c:v>
                </c:pt>
                <c:pt idx="1">
                  <c:v>0.6498636165437971</c:v>
                </c:pt>
                <c:pt idx="2">
                  <c:v>3.054474861348213E-3</c:v>
                </c:pt>
                <c:pt idx="3">
                  <c:v>1.5788959190502665E-3</c:v>
                </c:pt>
                <c:pt idx="4">
                  <c:v>7.7543272490503794E-3</c:v>
                </c:pt>
                <c:pt idx="5">
                  <c:v>1.4494450507717542E-2</c:v>
                </c:pt>
                <c:pt idx="6">
                  <c:v>4.0638732423621329E-2</c:v>
                </c:pt>
                <c:pt idx="7">
                  <c:v>0.22519804542652774</c:v>
                </c:pt>
                <c:pt idx="8">
                  <c:v>4.010547844563845E-2</c:v>
                </c:pt>
              </c:numCache>
            </c:numRef>
          </c:val>
          <c:extLst>
            <c:ext xmlns:c16="http://schemas.microsoft.com/office/drawing/2014/chart" uri="{C3380CC4-5D6E-409C-BE32-E72D297353CC}">
              <c16:uniqueId val="{00000009-50F8-4F33-B4C6-7A4615396720}"/>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966107</xdr:colOff>
      <xdr:row>30</xdr:row>
      <xdr:rowOff>95250</xdr:rowOff>
    </xdr:from>
    <xdr:to>
      <xdr:col>6</xdr:col>
      <xdr:colOff>258535</xdr:colOff>
      <xdr:row>52</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190499</xdr:colOff>
      <xdr:row>31</xdr:row>
      <xdr:rowOff>40822</xdr:rowOff>
    </xdr:from>
    <xdr:to>
      <xdr:col>13</xdr:col>
      <xdr:colOff>326570</xdr:colOff>
      <xdr:row>53</xdr:row>
      <xdr:rowOff>54429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20from%20Colleges\Broward%202010-2011%20Rev062810%20College%20Operating%20Budget%20Forms%200608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Finance\Work\Operating%20Budgets%20-%20current%20year\Received%20from%20Colleges\Broward%202010-2011%20Rev062810%20College%20Operating%20Budget%20Forms%200608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Brevard%202011-2012%20College%20Operating%20Budget%20Forms%20063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Finance\Work\Operating%20Budgets%20-%20current%20year\Received\Brevard%202011-2012%20College%20Operating%20Budget%20Forms%20063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2010 Changes"/>
      <sheetName val="EXHIBIT A"/>
      <sheetName val="EXHIBIT B"/>
      <sheetName val="EXHIBIT C"/>
      <sheetName val="EXHIBIT C(1)"/>
      <sheetName val="EXHIBIT C(2)"/>
      <sheetName val="EXHIBIT D"/>
      <sheetName val="EXHIBIT E"/>
      <sheetName val="EXHIBIT F"/>
      <sheetName val="EXHIBIT G"/>
      <sheetName val="CKSHEE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2010 Changes"/>
      <sheetName val="EXHIBIT A"/>
      <sheetName val="EXHIBIT B"/>
      <sheetName val="EXHIBIT C"/>
      <sheetName val="EXHIBIT C(1)"/>
      <sheetName val="EXHIBIT C(2)"/>
      <sheetName val="EXHIBIT D"/>
      <sheetName val="EXHIBIT E"/>
      <sheetName val="EXHIBIT F"/>
      <sheetName val="EXHIBIT G"/>
      <sheetName val="CKSHEE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2011-2012"/>
      <sheetName val="EXHIBIT A"/>
      <sheetName val="EXHIBIT B"/>
      <sheetName val="EXHIBIT C"/>
      <sheetName val="EXHIBIT C(2)"/>
      <sheetName val="EXHIBIT D"/>
      <sheetName val="EXHIBIT E"/>
      <sheetName val="EXHIBIT F"/>
      <sheetName val="EXHIBIT G"/>
      <sheetName val="CKSHEET"/>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2011-2012"/>
      <sheetName val="EXHIBIT A"/>
      <sheetName val="EXHIBIT B"/>
      <sheetName val="EXHIBIT C"/>
      <sheetName val="EXHIBIT C(2)"/>
      <sheetName val="EXHIBIT D"/>
      <sheetName val="EXHIBIT E"/>
      <sheetName val="EXHIBIT F"/>
      <sheetName val="EXHIBIT G"/>
      <sheetName val="CKSHEET"/>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47.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vmlDrawing" Target="../drawings/vmlDrawing49.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50.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51.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vmlDrawing" Target="../drawings/vmlDrawing52.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vmlDrawing" Target="../drawings/vmlDrawing53.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vmlDrawing" Target="../drawings/vmlDrawing54.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vmlDrawing" Target="../drawings/vmlDrawing55.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vmlDrawing" Target="../drawings/vmlDrawing56.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7.v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showGridLines="0" tabSelected="1" topLeftCell="A76" zoomScaleNormal="100" workbookViewId="0">
      <selection activeCell="B91" sqref="B91"/>
    </sheetView>
  </sheetViews>
  <sheetFormatPr defaultColWidth="11" defaultRowHeight="15" customHeight="1"/>
  <cols>
    <col min="1" max="1" width="11" style="332"/>
    <col min="2" max="2" width="5.09765625" style="332" customWidth="1"/>
    <col min="3" max="9" width="11" style="332"/>
    <col min="10" max="10" width="12" style="332" customWidth="1"/>
    <col min="11" max="16384" width="11" style="332"/>
  </cols>
  <sheetData>
    <row r="1" spans="1:10" s="337" customFormat="1" ht="18">
      <c r="A1" s="774" t="s">
        <v>684</v>
      </c>
      <c r="B1" s="774"/>
      <c r="C1" s="774"/>
      <c r="D1" s="774"/>
      <c r="E1" s="774"/>
      <c r="F1" s="774"/>
      <c r="G1" s="774"/>
      <c r="H1" s="774"/>
      <c r="I1" s="774"/>
      <c r="J1" s="774"/>
    </row>
    <row r="2" spans="1:10" s="337" customFormat="1" ht="19.5" customHeight="1">
      <c r="A2" s="775" t="s">
        <v>683</v>
      </c>
      <c r="B2" s="775"/>
      <c r="C2" s="775"/>
      <c r="D2" s="775"/>
      <c r="E2" s="775"/>
      <c r="F2" s="775"/>
      <c r="G2" s="775"/>
      <c r="H2" s="775"/>
      <c r="I2" s="775"/>
      <c r="J2" s="775"/>
    </row>
    <row r="3" spans="1:10" s="337" customFormat="1" ht="18">
      <c r="A3" s="334" t="s">
        <v>682</v>
      </c>
      <c r="B3" s="338"/>
      <c r="C3" s="338"/>
      <c r="D3" s="338"/>
      <c r="E3" s="338"/>
      <c r="F3" s="338"/>
      <c r="G3" s="338"/>
      <c r="H3" s="338"/>
      <c r="I3" s="338"/>
      <c r="J3" s="338"/>
    </row>
    <row r="4" spans="1:10" ht="6" customHeight="1">
      <c r="A4" s="333" t="s">
        <v>4</v>
      </c>
    </row>
    <row r="5" spans="1:10" ht="15.6">
      <c r="A5" s="334" t="s">
        <v>266</v>
      </c>
    </row>
    <row r="6" spans="1:10" ht="12.9" customHeight="1">
      <c r="A6" s="332" t="s">
        <v>681</v>
      </c>
      <c r="B6" s="773" t="s">
        <v>680</v>
      </c>
      <c r="C6" s="773"/>
      <c r="D6" s="773"/>
      <c r="E6" s="773"/>
      <c r="F6" s="773"/>
      <c r="G6" s="773"/>
      <c r="H6" s="773"/>
      <c r="I6" s="773"/>
      <c r="J6" s="773"/>
    </row>
    <row r="7" spans="1:10" ht="12.9" customHeight="1">
      <c r="A7" s="332" t="s">
        <v>679</v>
      </c>
      <c r="B7" s="773" t="s">
        <v>678</v>
      </c>
      <c r="C7" s="773"/>
      <c r="D7" s="773"/>
      <c r="E7" s="773"/>
      <c r="F7" s="773"/>
      <c r="G7" s="773"/>
      <c r="H7" s="773"/>
      <c r="I7" s="773"/>
      <c r="J7" s="773"/>
    </row>
    <row r="8" spans="1:10" ht="12.9" customHeight="1">
      <c r="A8" s="332" t="s">
        <v>677</v>
      </c>
      <c r="B8" s="773" t="s">
        <v>676</v>
      </c>
      <c r="C8" s="773"/>
      <c r="D8" s="773"/>
      <c r="E8" s="773"/>
      <c r="F8" s="773"/>
      <c r="G8" s="773"/>
      <c r="H8" s="773"/>
      <c r="I8" s="773"/>
      <c r="J8" s="773"/>
    </row>
    <row r="9" spans="1:10" ht="12.9" customHeight="1">
      <c r="A9" s="332" t="s">
        <v>675</v>
      </c>
      <c r="B9" s="773" t="s">
        <v>674</v>
      </c>
      <c r="C9" s="773"/>
      <c r="D9" s="773"/>
      <c r="E9" s="773"/>
      <c r="F9" s="773"/>
      <c r="G9" s="773"/>
      <c r="H9" s="773"/>
      <c r="I9" s="773"/>
      <c r="J9" s="773"/>
    </row>
    <row r="10" spans="1:10" ht="12.9" customHeight="1">
      <c r="A10" s="332" t="s">
        <v>673</v>
      </c>
      <c r="B10" s="773" t="s">
        <v>672</v>
      </c>
      <c r="C10" s="773"/>
      <c r="D10" s="773"/>
      <c r="E10" s="773"/>
      <c r="F10" s="773"/>
      <c r="G10" s="773"/>
      <c r="H10" s="773"/>
      <c r="I10" s="773"/>
      <c r="J10" s="773"/>
    </row>
    <row r="11" spans="1:10" ht="12.9" customHeight="1">
      <c r="A11" s="332" t="s">
        <v>671</v>
      </c>
      <c r="B11" s="773" t="s">
        <v>670</v>
      </c>
      <c r="C11" s="773"/>
      <c r="D11" s="773"/>
      <c r="E11" s="773"/>
      <c r="F11" s="773"/>
      <c r="G11" s="773"/>
      <c r="H11" s="773"/>
      <c r="I11" s="773"/>
      <c r="J11" s="773"/>
    </row>
    <row r="12" spans="1:10" ht="12.9" customHeight="1">
      <c r="A12" s="332" t="s">
        <v>669</v>
      </c>
      <c r="B12" s="773" t="s">
        <v>668</v>
      </c>
      <c r="C12" s="773"/>
      <c r="D12" s="773"/>
      <c r="E12" s="773"/>
      <c r="F12" s="773"/>
      <c r="G12" s="773"/>
      <c r="H12" s="773"/>
      <c r="I12" s="773"/>
      <c r="J12" s="773"/>
    </row>
    <row r="13" spans="1:10" ht="6" customHeight="1">
      <c r="A13" s="332" t="s">
        <v>4</v>
      </c>
    </row>
    <row r="14" spans="1:10" ht="12.9" customHeight="1">
      <c r="A14" s="334" t="s">
        <v>667</v>
      </c>
    </row>
    <row r="15" spans="1:10" ht="12.9" customHeight="1">
      <c r="A15" s="332" t="s">
        <v>666</v>
      </c>
      <c r="B15" s="773" t="s">
        <v>665</v>
      </c>
      <c r="C15" s="773"/>
      <c r="D15" s="773"/>
      <c r="E15" s="773"/>
      <c r="F15" s="773"/>
      <c r="G15" s="773"/>
      <c r="H15" s="773"/>
      <c r="I15" s="773"/>
      <c r="J15" s="773"/>
    </row>
    <row r="16" spans="1:10" ht="12.9" customHeight="1">
      <c r="A16" s="332" t="s">
        <v>664</v>
      </c>
      <c r="B16" s="773" t="s">
        <v>663</v>
      </c>
      <c r="C16" s="773"/>
      <c r="D16" s="773"/>
      <c r="E16" s="773"/>
      <c r="F16" s="773"/>
      <c r="G16" s="773"/>
      <c r="H16" s="773"/>
      <c r="I16" s="773"/>
      <c r="J16" s="773"/>
    </row>
    <row r="17" spans="1:10" ht="12.9" customHeight="1">
      <c r="A17" s="332" t="s">
        <v>662</v>
      </c>
      <c r="B17" s="336" t="s">
        <v>661</v>
      </c>
      <c r="C17" s="336"/>
      <c r="D17" s="336"/>
      <c r="E17" s="336"/>
      <c r="F17" s="336"/>
      <c r="G17" s="336"/>
      <c r="H17" s="336"/>
      <c r="I17" s="336"/>
      <c r="J17" s="336"/>
    </row>
    <row r="18" spans="1:10" ht="6" customHeight="1"/>
    <row r="19" spans="1:10" ht="12.9" customHeight="1">
      <c r="A19" s="334" t="s">
        <v>660</v>
      </c>
    </row>
    <row r="20" spans="1:10" ht="12.9" customHeight="1">
      <c r="A20" s="332" t="s">
        <v>659</v>
      </c>
      <c r="B20" s="332" t="s">
        <v>658</v>
      </c>
    </row>
    <row r="21" spans="1:10" ht="12.9" customHeight="1">
      <c r="A21" s="332" t="s">
        <v>657</v>
      </c>
      <c r="B21" s="332" t="s">
        <v>656</v>
      </c>
    </row>
    <row r="22" spans="1:10" ht="12.9" customHeight="1">
      <c r="A22" s="335"/>
      <c r="B22" s="773" t="s">
        <v>655</v>
      </c>
      <c r="C22" s="773"/>
      <c r="D22" s="773"/>
      <c r="E22" s="773"/>
      <c r="F22" s="773"/>
      <c r="G22" s="773"/>
      <c r="H22" s="773"/>
      <c r="I22" s="773"/>
      <c r="J22" s="773"/>
    </row>
    <row r="23" spans="1:10" ht="12.9" customHeight="1">
      <c r="B23" s="332" t="s">
        <v>654</v>
      </c>
    </row>
    <row r="24" spans="1:10" ht="12.9" customHeight="1">
      <c r="A24" s="332" t="s">
        <v>653</v>
      </c>
      <c r="B24" s="332" t="s">
        <v>652</v>
      </c>
    </row>
    <row r="25" spans="1:10" ht="12.9" customHeight="1">
      <c r="A25" s="332" t="s">
        <v>651</v>
      </c>
      <c r="B25" s="332" t="s">
        <v>650</v>
      </c>
    </row>
    <row r="26" spans="1:10" ht="6" customHeight="1"/>
    <row r="27" spans="1:10" ht="15" customHeight="1">
      <c r="A27" s="334" t="s">
        <v>231</v>
      </c>
    </row>
    <row r="28" spans="1:10" ht="15" customHeight="1">
      <c r="A28" s="332" t="s">
        <v>649</v>
      </c>
      <c r="B28" s="332" t="s">
        <v>648</v>
      </c>
    </row>
    <row r="29" spans="1:10" ht="15" customHeight="1">
      <c r="A29" s="332" t="s">
        <v>647</v>
      </c>
      <c r="B29" s="332" t="s">
        <v>646</v>
      </c>
    </row>
    <row r="30" spans="1:10" ht="15" customHeight="1">
      <c r="A30" s="332" t="s">
        <v>645</v>
      </c>
      <c r="B30" s="332" t="s">
        <v>644</v>
      </c>
    </row>
    <row r="31" spans="1:10" ht="15" customHeight="1">
      <c r="B31" s="332" t="s">
        <v>643</v>
      </c>
    </row>
    <row r="32" spans="1:10" ht="15" customHeight="1">
      <c r="B32" s="332" t="s">
        <v>642</v>
      </c>
    </row>
    <row r="33" spans="1:2" ht="15" customHeight="1">
      <c r="B33" s="332" t="s">
        <v>641</v>
      </c>
    </row>
    <row r="34" spans="1:2" ht="15" customHeight="1">
      <c r="B34" s="332" t="s">
        <v>640</v>
      </c>
    </row>
    <row r="35" spans="1:2" ht="15" customHeight="1">
      <c r="B35" s="332" t="s">
        <v>639</v>
      </c>
    </row>
    <row r="36" spans="1:2" ht="15" customHeight="1">
      <c r="B36" s="332" t="s">
        <v>638</v>
      </c>
    </row>
    <row r="37" spans="1:2" ht="15" customHeight="1">
      <c r="B37" s="332" t="s">
        <v>637</v>
      </c>
    </row>
    <row r="38" spans="1:2" ht="15" customHeight="1">
      <c r="B38" s="332" t="s">
        <v>636</v>
      </c>
    </row>
    <row r="39" spans="1:2" ht="15" customHeight="1">
      <c r="A39" s="332" t="s">
        <v>635</v>
      </c>
      <c r="B39" s="332" t="s">
        <v>634</v>
      </c>
    </row>
    <row r="40" spans="1:2" ht="15" customHeight="1">
      <c r="A40" s="332" t="s">
        <v>633</v>
      </c>
      <c r="B40" s="332" t="s">
        <v>632</v>
      </c>
    </row>
    <row r="41" spans="1:2" ht="15" customHeight="1">
      <c r="A41" s="332" t="s">
        <v>631</v>
      </c>
      <c r="B41" s="332" t="s">
        <v>630</v>
      </c>
    </row>
    <row r="42" spans="1:2" ht="15" customHeight="1">
      <c r="A42" s="332" t="s">
        <v>629</v>
      </c>
      <c r="B42" s="332" t="s">
        <v>628</v>
      </c>
    </row>
    <row r="43" spans="1:2" ht="15" customHeight="1">
      <c r="B43" s="332" t="s">
        <v>627</v>
      </c>
    </row>
    <row r="44" spans="1:2" ht="15" customHeight="1">
      <c r="B44" s="332" t="s">
        <v>626</v>
      </c>
    </row>
    <row r="45" spans="1:2" ht="15" customHeight="1">
      <c r="B45" s="332" t="s">
        <v>625</v>
      </c>
    </row>
    <row r="46" spans="1:2" ht="15" customHeight="1">
      <c r="B46" s="332" t="s">
        <v>624</v>
      </c>
    </row>
    <row r="47" spans="1:2" ht="6" customHeight="1"/>
    <row r="48" spans="1:2" ht="15" customHeight="1">
      <c r="A48" s="333" t="s">
        <v>623</v>
      </c>
    </row>
    <row r="49" spans="1:2" ht="15" customHeight="1">
      <c r="A49" s="332" t="s">
        <v>622</v>
      </c>
      <c r="B49" s="332" t="s">
        <v>621</v>
      </c>
    </row>
    <row r="50" spans="1:2" ht="15" customHeight="1">
      <c r="A50" s="332" t="s">
        <v>620</v>
      </c>
      <c r="B50" s="332" t="s">
        <v>619</v>
      </c>
    </row>
    <row r="51" spans="1:2" ht="15" customHeight="1">
      <c r="A51" s="332" t="s">
        <v>618</v>
      </c>
      <c r="B51" s="332" t="s">
        <v>617</v>
      </c>
    </row>
    <row r="52" spans="1:2" ht="15" customHeight="1">
      <c r="A52" s="332" t="s">
        <v>616</v>
      </c>
      <c r="B52" s="332" t="s">
        <v>615</v>
      </c>
    </row>
    <row r="53" spans="1:2" ht="15" customHeight="1">
      <c r="B53" s="332" t="s">
        <v>614</v>
      </c>
    </row>
    <row r="54" spans="1:2" ht="15" customHeight="1">
      <c r="B54" s="332" t="s">
        <v>613</v>
      </c>
    </row>
    <row r="55" spans="1:2" ht="15" customHeight="1">
      <c r="B55" s="332" t="s">
        <v>612</v>
      </c>
    </row>
    <row r="56" spans="1:2" ht="15" customHeight="1">
      <c r="B56" s="332" t="s">
        <v>611</v>
      </c>
    </row>
    <row r="57" spans="1:2" ht="15" customHeight="1">
      <c r="B57" s="332" t="s">
        <v>610</v>
      </c>
    </row>
    <row r="58" spans="1:2" ht="15" customHeight="1">
      <c r="B58" s="332" t="s">
        <v>609</v>
      </c>
    </row>
    <row r="59" spans="1:2" ht="15" customHeight="1">
      <c r="B59" s="332" t="s">
        <v>608</v>
      </c>
    </row>
    <row r="60" spans="1:2" ht="15" customHeight="1">
      <c r="B60" s="332" t="s">
        <v>607</v>
      </c>
    </row>
    <row r="61" spans="1:2" ht="15" customHeight="1">
      <c r="A61" s="332" t="s">
        <v>606</v>
      </c>
      <c r="B61" s="332" t="s">
        <v>605</v>
      </c>
    </row>
    <row r="62" spans="1:2" ht="15" customHeight="1">
      <c r="B62" s="332" t="s">
        <v>604</v>
      </c>
    </row>
    <row r="63" spans="1:2" ht="15" customHeight="1">
      <c r="B63" s="332" t="s">
        <v>603</v>
      </c>
    </row>
    <row r="64" spans="1:2" ht="15" customHeight="1">
      <c r="B64" s="332" t="s">
        <v>602</v>
      </c>
    </row>
    <row r="65" spans="1:2" ht="15" customHeight="1">
      <c r="B65" s="332" t="s">
        <v>601</v>
      </c>
    </row>
    <row r="66" spans="1:2" ht="3.75" customHeight="1"/>
    <row r="67" spans="1:2" ht="15" customHeight="1">
      <c r="A67" s="333" t="s">
        <v>600</v>
      </c>
    </row>
    <row r="68" spans="1:2" ht="15" customHeight="1">
      <c r="A68" s="332" t="s">
        <v>599</v>
      </c>
      <c r="B68" s="332" t="s">
        <v>598</v>
      </c>
    </row>
    <row r="69" spans="1:2" ht="15" customHeight="1">
      <c r="A69" s="332" t="s">
        <v>597</v>
      </c>
      <c r="B69" s="332" t="s">
        <v>596</v>
      </c>
    </row>
    <row r="70" spans="1:2" ht="15" customHeight="1">
      <c r="A70" s="332" t="s">
        <v>595</v>
      </c>
      <c r="B70" s="332" t="s">
        <v>594</v>
      </c>
    </row>
    <row r="71" spans="1:2" ht="15" customHeight="1">
      <c r="A71" s="332" t="s">
        <v>593</v>
      </c>
      <c r="B71" s="332" t="s">
        <v>592</v>
      </c>
    </row>
    <row r="72" spans="1:2" ht="12" customHeight="1">
      <c r="A72" s="332" t="s">
        <v>591</v>
      </c>
      <c r="B72" s="332" t="s">
        <v>590</v>
      </c>
    </row>
    <row r="73" spans="1:2" ht="15" customHeight="1">
      <c r="A73" s="332" t="s">
        <v>589</v>
      </c>
      <c r="B73" s="332" t="s">
        <v>588</v>
      </c>
    </row>
    <row r="74" spans="1:2" ht="15" customHeight="1">
      <c r="A74" s="332" t="s">
        <v>587</v>
      </c>
      <c r="B74" s="332" t="s">
        <v>586</v>
      </c>
    </row>
    <row r="76" spans="1:2" ht="15" customHeight="1">
      <c r="A76" s="333" t="s">
        <v>882</v>
      </c>
      <c r="B76" s="361"/>
    </row>
    <row r="77" spans="1:2" ht="15" customHeight="1">
      <c r="A77" s="361" t="s">
        <v>883</v>
      </c>
      <c r="B77" s="361" t="s">
        <v>897</v>
      </c>
    </row>
    <row r="78" spans="1:2" ht="15" customHeight="1">
      <c r="A78" s="361" t="s">
        <v>884</v>
      </c>
      <c r="B78" s="361" t="s">
        <v>898</v>
      </c>
    </row>
    <row r="79" spans="1:2" ht="15" customHeight="1">
      <c r="A79" s="361" t="s">
        <v>885</v>
      </c>
      <c r="B79" s="361" t="s">
        <v>899</v>
      </c>
    </row>
    <row r="80" spans="1:2" ht="15" customHeight="1">
      <c r="A80" s="361" t="s">
        <v>886</v>
      </c>
      <c r="B80" s="361" t="s">
        <v>900</v>
      </c>
    </row>
    <row r="81" spans="1:3" ht="15" customHeight="1">
      <c r="A81" s="361" t="s">
        <v>887</v>
      </c>
      <c r="B81" s="361" t="s">
        <v>901</v>
      </c>
    </row>
    <row r="82" spans="1:3" ht="15" customHeight="1">
      <c r="A82" s="361" t="s">
        <v>888</v>
      </c>
      <c r="B82" s="361" t="s">
        <v>896</v>
      </c>
    </row>
    <row r="83" spans="1:3" ht="15" customHeight="1">
      <c r="A83" s="361" t="s">
        <v>889</v>
      </c>
      <c r="B83" s="361" t="s">
        <v>902</v>
      </c>
    </row>
    <row r="84" spans="1:3" ht="15" customHeight="1">
      <c r="A84" s="361" t="s">
        <v>890</v>
      </c>
      <c r="B84" s="361" t="s">
        <v>903</v>
      </c>
    </row>
    <row r="85" spans="1:3" ht="15" customHeight="1">
      <c r="A85" s="361" t="s">
        <v>891</v>
      </c>
      <c r="B85" s="361" t="s">
        <v>904</v>
      </c>
    </row>
    <row r="86" spans="1:3" ht="15" customHeight="1">
      <c r="A86" s="361" t="s">
        <v>892</v>
      </c>
      <c r="B86" s="361" t="s">
        <v>905</v>
      </c>
    </row>
    <row r="87" spans="1:3" ht="15" customHeight="1">
      <c r="A87" s="361" t="s">
        <v>893</v>
      </c>
      <c r="B87" s="361" t="s">
        <v>906</v>
      </c>
    </row>
    <row r="88" spans="1:3" ht="15" customHeight="1">
      <c r="A88" s="361" t="s">
        <v>894</v>
      </c>
      <c r="B88" s="361" t="s">
        <v>907</v>
      </c>
    </row>
    <row r="89" spans="1:3" ht="15" customHeight="1">
      <c r="A89" s="361" t="s">
        <v>895</v>
      </c>
      <c r="B89" s="361" t="s">
        <v>908</v>
      </c>
    </row>
    <row r="90" spans="1:3" ht="15" customHeight="1">
      <c r="A90" s="772" t="s">
        <v>958</v>
      </c>
      <c r="B90" s="772" t="s">
        <v>959</v>
      </c>
      <c r="C90" s="772"/>
    </row>
  </sheetData>
  <mergeCells count="12">
    <mergeCell ref="B15:J15"/>
    <mergeCell ref="B16:J16"/>
    <mergeCell ref="B22:J22"/>
    <mergeCell ref="A1:J1"/>
    <mergeCell ref="A2:J2"/>
    <mergeCell ref="B6:J6"/>
    <mergeCell ref="B7:J7"/>
    <mergeCell ref="B8:J8"/>
    <mergeCell ref="B9:J9"/>
    <mergeCell ref="B10:J10"/>
    <mergeCell ref="B11:J11"/>
    <mergeCell ref="B12:J12"/>
  </mergeCells>
  <printOptions horizontalCentered="1"/>
  <pageMargins left="0.25" right="0.25" top="1" bottom="0.75" header="0.3" footer="0.3"/>
  <pageSetup orientation="landscape" horizontalDpi="300" verticalDpi="300" r:id="rId1"/>
  <headerFooter>
    <oddHeader>&amp;L&amp;G</oddHeader>
    <oddFooter>&amp;L&amp;10PERA 2208C Division of Accountability, Research and Measurement</oddFooter>
  </headerFooter>
  <rowBreaks count="1" manualBreakCount="1">
    <brk id="36"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view="pageLayout" zoomScaleNormal="100" workbookViewId="0">
      <selection activeCell="H10" sqref="H10"/>
    </sheetView>
  </sheetViews>
  <sheetFormatPr defaultColWidth="11" defaultRowHeight="15" customHeight="1"/>
  <cols>
    <col min="1" max="2" width="24.59765625" style="13" customWidth="1"/>
    <col min="3" max="3" width="16" style="13" customWidth="1"/>
    <col min="4" max="16384" width="11" style="13"/>
  </cols>
  <sheetData>
    <row r="1" spans="1:3" ht="21.9" customHeight="1">
      <c r="A1" s="774" t="s">
        <v>241</v>
      </c>
      <c r="B1" s="777"/>
      <c r="C1" s="777"/>
    </row>
    <row r="2" spans="1:3" ht="21.9" customHeight="1">
      <c r="A2" s="774" t="s">
        <v>1</v>
      </c>
      <c r="B2" s="777"/>
      <c r="C2" s="777"/>
    </row>
    <row r="3" spans="1:3" ht="21.9" customHeight="1">
      <c r="A3" s="774" t="s">
        <v>240</v>
      </c>
      <c r="B3" s="777"/>
      <c r="C3" s="777"/>
    </row>
    <row r="4" spans="1:3" ht="21.9" customHeight="1">
      <c r="A4" s="774" t="s">
        <v>3</v>
      </c>
      <c r="B4" s="777"/>
      <c r="C4" s="777"/>
    </row>
    <row r="5" spans="1:3" ht="15" customHeight="1" thickBot="1"/>
    <row r="6" spans="1:3" ht="16.2">
      <c r="A6" s="14" t="s">
        <v>244</v>
      </c>
      <c r="B6" s="125" t="s">
        <v>239</v>
      </c>
      <c r="C6" s="126" t="s">
        <v>42</v>
      </c>
    </row>
    <row r="7" spans="1:3" ht="17.100000000000001" customHeight="1" thickBot="1">
      <c r="A7" s="298">
        <v>31533</v>
      </c>
      <c r="B7" s="299">
        <v>733080</v>
      </c>
      <c r="C7" s="300">
        <v>764613</v>
      </c>
    </row>
    <row r="8" spans="1:3" ht="17.100000000000001" customHeight="1">
      <c r="A8" s="776" t="s">
        <v>238</v>
      </c>
      <c r="B8" s="777"/>
      <c r="C8" s="777"/>
    </row>
    <row r="9" spans="1:3" ht="17.100000000000001" customHeight="1">
      <c r="A9" s="776" t="s">
        <v>237</v>
      </c>
      <c r="B9" s="777"/>
      <c r="C9" s="777"/>
    </row>
  </sheetData>
  <mergeCells count="6">
    <mergeCell ref="A9:C9"/>
    <mergeCell ref="A1:C1"/>
    <mergeCell ref="A2:C2"/>
    <mergeCell ref="A3:C3"/>
    <mergeCell ref="A4:C4"/>
    <mergeCell ref="A8:C8"/>
  </mergeCells>
  <printOptions horizontalCentered="1"/>
  <pageMargins left="0.2" right="0.2" top="1" bottom="0.45" header="0.25" footer="0.25"/>
  <pageSetup orientation="landscape" cellComments="atEnd" r:id="rId1"/>
  <headerFooter>
    <oddHeader>&amp;L&amp;G</oddHeader>
    <oddFooter>&amp;L&amp;"Calibri,Regular"&amp;11PERA 2208C Division of Accountability, Research and Measurement</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showWhiteSpace="0" view="pageLayout" zoomScaleNormal="100" workbookViewId="0">
      <selection activeCell="I10" sqref="I10"/>
    </sheetView>
  </sheetViews>
  <sheetFormatPr defaultColWidth="11" defaultRowHeight="15" customHeight="1"/>
  <cols>
    <col min="1" max="1" width="17.19921875" style="9" bestFit="1" customWidth="1"/>
    <col min="2" max="7" width="16.69921875" style="9" customWidth="1"/>
    <col min="8" max="16384" width="11" style="9"/>
  </cols>
  <sheetData>
    <row r="1" spans="1:7" ht="18.75" customHeight="1">
      <c r="A1" s="838" t="s">
        <v>0</v>
      </c>
      <c r="B1" s="839"/>
      <c r="C1" s="839"/>
      <c r="D1" s="839"/>
      <c r="E1" s="839"/>
      <c r="F1" s="839"/>
      <c r="G1" s="839"/>
    </row>
    <row r="2" spans="1:7" ht="18.75" customHeight="1">
      <c r="A2" s="838" t="s">
        <v>1</v>
      </c>
      <c r="B2" s="839"/>
      <c r="C2" s="839"/>
      <c r="D2" s="839"/>
      <c r="E2" s="839"/>
      <c r="F2" s="839"/>
      <c r="G2" s="839"/>
    </row>
    <row r="3" spans="1:7" ht="18.75" customHeight="1">
      <c r="A3" s="838" t="s">
        <v>2</v>
      </c>
      <c r="B3" s="839"/>
      <c r="C3" s="839"/>
      <c r="D3" s="839"/>
      <c r="E3" s="839"/>
      <c r="F3" s="839"/>
      <c r="G3" s="839"/>
    </row>
    <row r="4" spans="1:7" ht="18.75" customHeight="1">
      <c r="A4" s="838" t="s">
        <v>3</v>
      </c>
      <c r="B4" s="839"/>
      <c r="C4" s="839"/>
      <c r="D4" s="839"/>
      <c r="E4" s="839"/>
      <c r="F4" s="839"/>
      <c r="G4" s="839"/>
    </row>
    <row r="5" spans="1:7" ht="7.5" customHeight="1" thickBot="1"/>
    <row r="6" spans="1:7" ht="13.5" customHeight="1">
      <c r="A6" s="840" t="s">
        <v>4</v>
      </c>
      <c r="B6" s="835" t="s">
        <v>243</v>
      </c>
      <c r="C6" s="836"/>
      <c r="D6" s="836"/>
      <c r="E6" s="836"/>
      <c r="F6" s="836"/>
      <c r="G6" s="837"/>
    </row>
    <row r="7" spans="1:7" ht="13.5" customHeight="1">
      <c r="A7" s="841"/>
      <c r="B7" s="843" t="s">
        <v>288</v>
      </c>
      <c r="C7" s="844"/>
      <c r="D7" s="843" t="s">
        <v>289</v>
      </c>
      <c r="E7" s="844"/>
      <c r="F7" s="846" t="s">
        <v>290</v>
      </c>
      <c r="G7" s="847"/>
    </row>
    <row r="8" spans="1:7" ht="13.5" customHeight="1">
      <c r="A8" s="841"/>
      <c r="B8" s="811"/>
      <c r="C8" s="845"/>
      <c r="D8" s="811"/>
      <c r="E8" s="845"/>
      <c r="F8" s="785"/>
      <c r="G8" s="786"/>
    </row>
    <row r="9" spans="1:7" ht="13.5" customHeight="1" thickBot="1">
      <c r="A9" s="842"/>
      <c r="B9" s="61" t="s">
        <v>233</v>
      </c>
      <c r="C9" s="77" t="s">
        <v>234</v>
      </c>
      <c r="D9" s="61" t="s">
        <v>233</v>
      </c>
      <c r="E9" s="77" t="s">
        <v>234</v>
      </c>
      <c r="F9" s="78" t="s">
        <v>233</v>
      </c>
      <c r="G9" s="77" t="s">
        <v>234</v>
      </c>
    </row>
    <row r="10" spans="1:7" s="1" customFormat="1" ht="17.100000000000001" customHeight="1">
      <c r="A10" s="30" t="s">
        <v>84</v>
      </c>
      <c r="B10" s="74">
        <v>714292</v>
      </c>
      <c r="C10" s="75">
        <v>701493</v>
      </c>
      <c r="D10" s="74">
        <v>40051</v>
      </c>
      <c r="E10" s="75">
        <v>39731</v>
      </c>
      <c r="F10" s="76">
        <v>733080</v>
      </c>
      <c r="G10" s="75">
        <v>719961</v>
      </c>
    </row>
    <row r="11" spans="1:7" ht="15" customHeight="1">
      <c r="A11" s="17" t="s">
        <v>5</v>
      </c>
      <c r="B11" s="23">
        <v>22358</v>
      </c>
      <c r="C11" s="8">
        <v>22140</v>
      </c>
      <c r="D11" s="23">
        <v>1778</v>
      </c>
      <c r="E11" s="8">
        <v>1776</v>
      </c>
      <c r="F11" s="20">
        <v>23025</v>
      </c>
      <c r="G11" s="8">
        <v>22805</v>
      </c>
    </row>
    <row r="12" spans="1:7" ht="15" customHeight="1">
      <c r="A12" s="18" t="s">
        <v>6</v>
      </c>
      <c r="B12" s="24">
        <v>64112</v>
      </c>
      <c r="C12" s="4">
        <v>63140</v>
      </c>
      <c r="D12" s="24">
        <v>3185</v>
      </c>
      <c r="E12" s="4">
        <v>3164</v>
      </c>
      <c r="F12" s="21">
        <v>65348</v>
      </c>
      <c r="G12" s="4">
        <v>64355</v>
      </c>
    </row>
    <row r="13" spans="1:7" ht="15" customHeight="1">
      <c r="A13" s="18" t="s">
        <v>7</v>
      </c>
      <c r="B13" s="24">
        <v>10828</v>
      </c>
      <c r="C13" s="4">
        <v>10626</v>
      </c>
      <c r="D13" s="24">
        <v>803</v>
      </c>
      <c r="E13" s="4">
        <v>802</v>
      </c>
      <c r="F13" s="21">
        <v>11057</v>
      </c>
      <c r="G13" s="4">
        <v>10854</v>
      </c>
    </row>
    <row r="14" spans="1:7" ht="15" customHeight="1">
      <c r="A14" s="18" t="s">
        <v>8</v>
      </c>
      <c r="B14" s="24">
        <v>2830</v>
      </c>
      <c r="C14" s="4">
        <v>2765</v>
      </c>
      <c r="D14" s="24">
        <v>222</v>
      </c>
      <c r="E14" s="4">
        <v>222</v>
      </c>
      <c r="F14" s="21">
        <v>3010</v>
      </c>
      <c r="G14" s="4">
        <v>2945</v>
      </c>
    </row>
    <row r="15" spans="1:7" ht="14.25" customHeight="1">
      <c r="A15" s="18" t="s">
        <v>9</v>
      </c>
      <c r="B15" s="24">
        <v>25793</v>
      </c>
      <c r="C15" s="4">
        <v>25280</v>
      </c>
      <c r="D15" s="24">
        <v>2032</v>
      </c>
      <c r="E15" s="4">
        <v>2014</v>
      </c>
      <c r="F15" s="21">
        <v>26613</v>
      </c>
      <c r="G15" s="4">
        <v>26082</v>
      </c>
    </row>
    <row r="16" spans="1:7" ht="14.25" customHeight="1">
      <c r="A16" s="18" t="s">
        <v>10</v>
      </c>
      <c r="B16" s="24">
        <v>21648</v>
      </c>
      <c r="C16" s="4">
        <v>21516</v>
      </c>
      <c r="D16" s="24">
        <v>1348</v>
      </c>
      <c r="E16" s="4">
        <v>1333</v>
      </c>
      <c r="F16" s="21">
        <v>22516</v>
      </c>
      <c r="G16" s="4">
        <v>22369</v>
      </c>
    </row>
    <row r="17" spans="1:7" ht="14.25" customHeight="1">
      <c r="A17" s="18" t="s">
        <v>11</v>
      </c>
      <c r="B17" s="24">
        <v>41468</v>
      </c>
      <c r="C17" s="4">
        <v>40734</v>
      </c>
      <c r="D17" s="24">
        <v>3882</v>
      </c>
      <c r="E17" s="4">
        <v>3837</v>
      </c>
      <c r="F17" s="21">
        <v>43225</v>
      </c>
      <c r="G17" s="4">
        <v>42446</v>
      </c>
    </row>
    <row r="18" spans="1:7" ht="14.25" customHeight="1">
      <c r="A18" s="18" t="s">
        <v>12</v>
      </c>
      <c r="B18" s="24">
        <v>1855</v>
      </c>
      <c r="C18" s="4">
        <v>1807</v>
      </c>
      <c r="D18" s="24">
        <v>34</v>
      </c>
      <c r="E18" s="4">
        <v>34</v>
      </c>
      <c r="F18" s="21">
        <v>1868</v>
      </c>
      <c r="G18" s="4">
        <v>1820</v>
      </c>
    </row>
    <row r="19" spans="1:7" ht="14.25" customHeight="1">
      <c r="A19" s="18" t="s">
        <v>13</v>
      </c>
      <c r="B19" s="24">
        <v>9203</v>
      </c>
      <c r="C19" s="4">
        <v>9060</v>
      </c>
      <c r="D19" s="24">
        <v>312</v>
      </c>
      <c r="E19" s="4">
        <v>312</v>
      </c>
      <c r="F19" s="21">
        <v>9293</v>
      </c>
      <c r="G19" s="4">
        <v>9150</v>
      </c>
    </row>
    <row r="20" spans="1:7" ht="14.25" customHeight="1">
      <c r="A20" s="18" t="s">
        <v>14</v>
      </c>
      <c r="B20" s="24">
        <v>45750</v>
      </c>
      <c r="C20" s="4">
        <v>45294</v>
      </c>
      <c r="D20" s="24">
        <v>0</v>
      </c>
      <c r="E20" s="4">
        <v>0</v>
      </c>
      <c r="F20" s="21">
        <v>45750</v>
      </c>
      <c r="G20" s="4">
        <v>45294</v>
      </c>
    </row>
    <row r="21" spans="1:7" ht="14.25" customHeight="1">
      <c r="A21" s="18" t="s">
        <v>15</v>
      </c>
      <c r="B21" s="24">
        <v>26707</v>
      </c>
      <c r="C21" s="4">
        <v>26274</v>
      </c>
      <c r="D21" s="24">
        <v>3481</v>
      </c>
      <c r="E21" s="4">
        <v>3465</v>
      </c>
      <c r="F21" s="21">
        <v>28281</v>
      </c>
      <c r="G21" s="4">
        <v>27832</v>
      </c>
    </row>
    <row r="22" spans="1:7" ht="14.25" customHeight="1">
      <c r="A22" s="18" t="s">
        <v>16</v>
      </c>
      <c r="B22" s="24">
        <v>5145</v>
      </c>
      <c r="C22" s="4">
        <v>5024</v>
      </c>
      <c r="D22" s="24">
        <v>132</v>
      </c>
      <c r="E22" s="4">
        <v>132</v>
      </c>
      <c r="F22" s="21">
        <v>5206</v>
      </c>
      <c r="G22" s="4">
        <v>5085</v>
      </c>
    </row>
    <row r="23" spans="1:7" ht="14.25" customHeight="1">
      <c r="A23" s="18" t="s">
        <v>17</v>
      </c>
      <c r="B23" s="24">
        <v>7266</v>
      </c>
      <c r="C23" s="4">
        <v>7111</v>
      </c>
      <c r="D23" s="24">
        <v>102</v>
      </c>
      <c r="E23" s="4">
        <v>102</v>
      </c>
      <c r="F23" s="21">
        <v>7301</v>
      </c>
      <c r="G23" s="4">
        <v>7146</v>
      </c>
    </row>
    <row r="24" spans="1:7" ht="14.25" customHeight="1">
      <c r="A24" s="18" t="s">
        <v>18</v>
      </c>
      <c r="B24" s="24">
        <v>17324</v>
      </c>
      <c r="C24" s="4">
        <v>17086</v>
      </c>
      <c r="D24" s="24">
        <v>897</v>
      </c>
      <c r="E24" s="4">
        <v>889</v>
      </c>
      <c r="F24" s="21">
        <v>17817</v>
      </c>
      <c r="G24" s="4">
        <v>17571</v>
      </c>
    </row>
    <row r="25" spans="1:7" ht="14.25" customHeight="1">
      <c r="A25" s="18" t="s">
        <v>19</v>
      </c>
      <c r="B25" s="24">
        <v>111954</v>
      </c>
      <c r="C25" s="4">
        <v>110248</v>
      </c>
      <c r="D25" s="24">
        <v>4661</v>
      </c>
      <c r="E25" s="4">
        <v>4586</v>
      </c>
      <c r="F25" s="21">
        <v>114021</v>
      </c>
      <c r="G25" s="4">
        <v>112240</v>
      </c>
    </row>
    <row r="26" spans="1:7" ht="14.25" customHeight="1">
      <c r="A26" s="18" t="s">
        <v>20</v>
      </c>
      <c r="B26" s="24">
        <v>1903</v>
      </c>
      <c r="C26" s="4">
        <v>1859</v>
      </c>
      <c r="D26" s="24">
        <v>22</v>
      </c>
      <c r="E26" s="4">
        <v>22</v>
      </c>
      <c r="F26" s="21">
        <v>1917</v>
      </c>
      <c r="G26" s="4">
        <v>1873</v>
      </c>
    </row>
    <row r="27" spans="1:7" ht="14.25" customHeight="1">
      <c r="A27" s="18" t="s">
        <v>21</v>
      </c>
      <c r="B27" s="24">
        <v>9251</v>
      </c>
      <c r="C27" s="4">
        <v>8829</v>
      </c>
      <c r="D27" s="24">
        <v>680</v>
      </c>
      <c r="E27" s="4">
        <v>675</v>
      </c>
      <c r="F27" s="21">
        <v>9587</v>
      </c>
      <c r="G27" s="4">
        <v>9160</v>
      </c>
    </row>
    <row r="28" spans="1:7" ht="14.25" customHeight="1">
      <c r="A28" s="18" t="s">
        <v>22</v>
      </c>
      <c r="B28" s="24">
        <v>48020</v>
      </c>
      <c r="C28" s="4">
        <v>47313</v>
      </c>
      <c r="D28" s="24">
        <v>1882</v>
      </c>
      <c r="E28" s="4">
        <v>1882</v>
      </c>
      <c r="F28" s="21">
        <v>48935</v>
      </c>
      <c r="G28" s="4">
        <v>48228</v>
      </c>
    </row>
    <row r="29" spans="1:7" ht="14.25" customHeight="1">
      <c r="A29" s="18" t="s">
        <v>23</v>
      </c>
      <c r="B29" s="24">
        <v>17160</v>
      </c>
      <c r="C29" s="4">
        <v>16566</v>
      </c>
      <c r="D29" s="24">
        <v>836</v>
      </c>
      <c r="E29" s="4">
        <v>828</v>
      </c>
      <c r="F29" s="21">
        <v>17487</v>
      </c>
      <c r="G29" s="4">
        <v>16885</v>
      </c>
    </row>
    <row r="30" spans="1:7" ht="14.25" customHeight="1">
      <c r="A30" s="18" t="s">
        <v>24</v>
      </c>
      <c r="B30" s="24">
        <v>16125</v>
      </c>
      <c r="C30" s="4">
        <v>15751</v>
      </c>
      <c r="D30" s="24">
        <v>797</v>
      </c>
      <c r="E30" s="4">
        <v>794</v>
      </c>
      <c r="F30" s="21">
        <v>16389</v>
      </c>
      <c r="G30" s="4">
        <v>16012</v>
      </c>
    </row>
    <row r="31" spans="1:7" ht="14.25" customHeight="1">
      <c r="A31" s="18" t="s">
        <v>25</v>
      </c>
      <c r="B31" s="24">
        <v>15215</v>
      </c>
      <c r="C31" s="4">
        <v>14778</v>
      </c>
      <c r="D31" s="24">
        <v>1960</v>
      </c>
      <c r="E31" s="4">
        <v>1952</v>
      </c>
      <c r="F31" s="21">
        <v>16054</v>
      </c>
      <c r="G31" s="4">
        <v>15609</v>
      </c>
    </row>
    <row r="32" spans="1:7" ht="14.25" customHeight="1">
      <c r="A32" s="18" t="s">
        <v>26</v>
      </c>
      <c r="B32" s="24">
        <v>10752</v>
      </c>
      <c r="C32" s="4">
        <v>10472</v>
      </c>
      <c r="D32" s="24">
        <v>555</v>
      </c>
      <c r="E32" s="4">
        <v>549</v>
      </c>
      <c r="F32" s="21">
        <v>11059</v>
      </c>
      <c r="G32" s="4">
        <v>10773</v>
      </c>
    </row>
    <row r="33" spans="1:7" ht="14.25" customHeight="1">
      <c r="A33" s="18" t="s">
        <v>27</v>
      </c>
      <c r="B33" s="24">
        <v>41913</v>
      </c>
      <c r="C33" s="4">
        <v>41329</v>
      </c>
      <c r="D33" s="24">
        <v>6320</v>
      </c>
      <c r="E33" s="4">
        <v>6249</v>
      </c>
      <c r="F33" s="21">
        <v>45844</v>
      </c>
      <c r="G33" s="4">
        <v>45189</v>
      </c>
    </row>
    <row r="34" spans="1:7" ht="14.25" customHeight="1">
      <c r="A34" s="18" t="s">
        <v>28</v>
      </c>
      <c r="B34" s="24">
        <v>21638</v>
      </c>
      <c r="C34" s="4">
        <v>20987</v>
      </c>
      <c r="D34" s="24">
        <v>1118</v>
      </c>
      <c r="E34" s="4">
        <v>1113</v>
      </c>
      <c r="F34" s="21">
        <v>22167</v>
      </c>
      <c r="G34" s="4">
        <v>21511</v>
      </c>
    </row>
    <row r="35" spans="1:7" ht="14.25" customHeight="1">
      <c r="A35" s="18" t="s">
        <v>29</v>
      </c>
      <c r="B35" s="24">
        <v>28706</v>
      </c>
      <c r="C35" s="4">
        <v>28336</v>
      </c>
      <c r="D35" s="24">
        <v>2241</v>
      </c>
      <c r="E35" s="4">
        <v>2235</v>
      </c>
      <c r="F35" s="21">
        <v>29520</v>
      </c>
      <c r="G35" s="4">
        <v>29144</v>
      </c>
    </row>
    <row r="36" spans="1:7" ht="14.25" customHeight="1">
      <c r="A36" s="18" t="s">
        <v>30</v>
      </c>
      <c r="B36" s="24">
        <v>5880</v>
      </c>
      <c r="C36" s="4">
        <v>5737</v>
      </c>
      <c r="D36" s="24">
        <v>215</v>
      </c>
      <c r="E36" s="4">
        <v>208</v>
      </c>
      <c r="F36" s="21">
        <v>5955</v>
      </c>
      <c r="G36" s="4">
        <v>5805</v>
      </c>
    </row>
    <row r="37" spans="1:7" ht="14.25" customHeight="1">
      <c r="A37" s="18" t="s">
        <v>31</v>
      </c>
      <c r="B37" s="24">
        <v>18661</v>
      </c>
      <c r="C37" s="4">
        <v>18244</v>
      </c>
      <c r="D37" s="24">
        <v>40</v>
      </c>
      <c r="E37" s="4">
        <v>40</v>
      </c>
      <c r="F37" s="21">
        <v>18692</v>
      </c>
      <c r="G37" s="4">
        <v>18275</v>
      </c>
    </row>
    <row r="38" spans="1:7" ht="14.25" customHeight="1" thickBot="1">
      <c r="A38" s="19" t="s">
        <v>32</v>
      </c>
      <c r="B38" s="25">
        <v>64827</v>
      </c>
      <c r="C38" s="7">
        <v>63187</v>
      </c>
      <c r="D38" s="25">
        <v>516</v>
      </c>
      <c r="E38" s="7">
        <v>516</v>
      </c>
      <c r="F38" s="22">
        <v>65143</v>
      </c>
      <c r="G38" s="7">
        <v>63503</v>
      </c>
    </row>
    <row r="39" spans="1:7" ht="14.25" customHeight="1">
      <c r="A39" s="848" t="s">
        <v>33</v>
      </c>
      <c r="B39" s="839"/>
      <c r="C39" s="839"/>
      <c r="D39" s="839"/>
      <c r="E39" s="839"/>
      <c r="F39" s="839"/>
      <c r="G39" s="839"/>
    </row>
    <row r="40" spans="1:7" ht="14.25" customHeight="1">
      <c r="A40" s="848" t="s">
        <v>34</v>
      </c>
      <c r="B40" s="839"/>
      <c r="C40" s="839"/>
      <c r="D40" s="839"/>
      <c r="E40" s="839"/>
      <c r="F40" s="839"/>
      <c r="G40" s="839"/>
    </row>
    <row r="41" spans="1:7" ht="14.25" customHeight="1">
      <c r="A41" s="848" t="s">
        <v>235</v>
      </c>
      <c r="B41" s="839"/>
      <c r="C41" s="839"/>
      <c r="D41" s="839"/>
      <c r="E41" s="839"/>
      <c r="F41" s="839"/>
      <c r="G41" s="839"/>
    </row>
    <row r="42" spans="1:7" ht="14.25" customHeight="1">
      <c r="A42" s="848" t="s">
        <v>236</v>
      </c>
      <c r="B42" s="839"/>
      <c r="C42" s="839"/>
      <c r="D42" s="839"/>
      <c r="E42" s="839"/>
      <c r="F42" s="839"/>
      <c r="G42" s="839"/>
    </row>
    <row r="43" spans="1:7" ht="14.25" customHeight="1">
      <c r="A43" s="848" t="s">
        <v>35</v>
      </c>
      <c r="B43" s="839"/>
      <c r="C43" s="839"/>
      <c r="D43" s="839"/>
      <c r="E43" s="839"/>
      <c r="F43" s="839"/>
      <c r="G43" s="839"/>
    </row>
    <row r="44" spans="1:7" ht="14.25" customHeight="1">
      <c r="A44" s="848" t="s">
        <v>36</v>
      </c>
      <c r="B44" s="839"/>
      <c r="C44" s="839"/>
      <c r="D44" s="839"/>
      <c r="E44" s="839"/>
      <c r="F44" s="839"/>
      <c r="G44" s="839"/>
    </row>
    <row r="45" spans="1:7" ht="14.25" customHeight="1">
      <c r="A45" s="848" t="s">
        <v>37</v>
      </c>
      <c r="B45" s="839"/>
      <c r="C45" s="839"/>
      <c r="D45" s="839"/>
      <c r="E45" s="839"/>
      <c r="F45" s="839"/>
      <c r="G45" s="839"/>
    </row>
  </sheetData>
  <mergeCells count="16">
    <mergeCell ref="A44:G44"/>
    <mergeCell ref="A45:G45"/>
    <mergeCell ref="A39:G39"/>
    <mergeCell ref="A40:G40"/>
    <mergeCell ref="A41:G41"/>
    <mergeCell ref="A42:G42"/>
    <mergeCell ref="A43:G43"/>
    <mergeCell ref="B6:G6"/>
    <mergeCell ref="A1:G1"/>
    <mergeCell ref="A2:G2"/>
    <mergeCell ref="A3:G3"/>
    <mergeCell ref="A4:G4"/>
    <mergeCell ref="A6:A9"/>
    <mergeCell ref="B7:C8"/>
    <mergeCell ref="D7:E8"/>
    <mergeCell ref="F7:G8"/>
  </mergeCells>
  <printOptions horizontalCentered="1"/>
  <pageMargins left="0.2" right="0.2" top="1" bottom="0.45" header="0.25" footer="0.25"/>
  <pageSetup scale="87" orientation="landscape" cellComments="atEnd" r:id="rId1"/>
  <headerFooter>
    <oddHeader>&amp;L&amp;G</oddHeader>
    <oddFooter>&amp;L&amp;"Calibri,Regular"&amp;11PERA 2208C Division of Accountability, Research and Measurement</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9"/>
  <sheetViews>
    <sheetView showGridLines="0" view="pageLayout" zoomScaleNormal="100" workbookViewId="0">
      <selection activeCell="O20" sqref="O20"/>
    </sheetView>
  </sheetViews>
  <sheetFormatPr defaultColWidth="11" defaultRowHeight="15" customHeight="1"/>
  <cols>
    <col min="1" max="10" width="11.09765625" style="9" customWidth="1"/>
    <col min="11" max="16384" width="11" style="9"/>
  </cols>
  <sheetData>
    <row r="1" spans="1:10" ht="17.100000000000001" customHeight="1">
      <c r="A1" s="838" t="s">
        <v>53</v>
      </c>
      <c r="B1" s="849"/>
      <c r="C1" s="849"/>
      <c r="D1" s="849"/>
      <c r="E1" s="849"/>
      <c r="F1" s="849"/>
      <c r="G1" s="849"/>
      <c r="H1" s="849"/>
      <c r="I1" s="849"/>
      <c r="J1" s="849"/>
    </row>
    <row r="2" spans="1:10" ht="17.100000000000001" customHeight="1">
      <c r="A2" s="838" t="s">
        <v>1</v>
      </c>
      <c r="B2" s="849"/>
      <c r="C2" s="849"/>
      <c r="D2" s="849"/>
      <c r="E2" s="849"/>
      <c r="F2" s="849"/>
      <c r="G2" s="849"/>
      <c r="H2" s="849"/>
      <c r="I2" s="849"/>
      <c r="J2" s="849"/>
    </row>
    <row r="3" spans="1:10" ht="17.100000000000001" customHeight="1">
      <c r="A3" s="838" t="s">
        <v>52</v>
      </c>
      <c r="B3" s="849"/>
      <c r="C3" s="849"/>
      <c r="D3" s="849"/>
      <c r="E3" s="849"/>
      <c r="F3" s="849"/>
      <c r="G3" s="849"/>
      <c r="H3" s="849"/>
      <c r="I3" s="849"/>
      <c r="J3" s="849"/>
    </row>
    <row r="4" spans="1:10" ht="17.100000000000001" customHeight="1">
      <c r="A4" s="838" t="s">
        <v>3</v>
      </c>
      <c r="B4" s="849"/>
      <c r="C4" s="849"/>
      <c r="D4" s="849"/>
      <c r="E4" s="849"/>
      <c r="F4" s="849"/>
      <c r="G4" s="849"/>
      <c r="H4" s="849"/>
      <c r="I4" s="849"/>
      <c r="J4" s="849"/>
    </row>
    <row r="5" spans="1:10" ht="15" customHeight="1" thickBot="1"/>
    <row r="6" spans="1:10" ht="17.100000000000001" customHeight="1">
      <c r="A6" s="10" t="s">
        <v>51</v>
      </c>
      <c r="B6" s="11" t="s">
        <v>50</v>
      </c>
      <c r="C6" s="11" t="s">
        <v>49</v>
      </c>
      <c r="D6" s="11" t="s">
        <v>48</v>
      </c>
      <c r="E6" s="11" t="s">
        <v>47</v>
      </c>
      <c r="F6" s="11" t="s">
        <v>46</v>
      </c>
      <c r="G6" s="11" t="s">
        <v>45</v>
      </c>
      <c r="H6" s="11" t="s">
        <v>44</v>
      </c>
      <c r="I6" s="11" t="s">
        <v>43</v>
      </c>
      <c r="J6" s="12" t="s">
        <v>42</v>
      </c>
    </row>
    <row r="7" spans="1:10" ht="17.100000000000001" customHeight="1" thickBot="1">
      <c r="A7" s="301">
        <v>1188</v>
      </c>
      <c r="B7" s="302">
        <v>1255</v>
      </c>
      <c r="C7" s="302">
        <v>4543</v>
      </c>
      <c r="D7" s="302">
        <v>483</v>
      </c>
      <c r="E7" s="302">
        <v>16037</v>
      </c>
      <c r="F7" s="302">
        <v>16061</v>
      </c>
      <c r="G7" s="302">
        <v>2870</v>
      </c>
      <c r="H7" s="302">
        <v>703</v>
      </c>
      <c r="I7" s="302">
        <v>2670</v>
      </c>
      <c r="J7" s="303">
        <v>45810</v>
      </c>
    </row>
    <row r="8" spans="1:10" ht="17.100000000000001" customHeight="1">
      <c r="A8" s="848" t="s">
        <v>41</v>
      </c>
      <c r="B8" s="839"/>
      <c r="C8" s="839"/>
      <c r="D8" s="839"/>
      <c r="E8" s="839"/>
      <c r="F8" s="839"/>
      <c r="G8" s="839"/>
      <c r="H8" s="839"/>
      <c r="I8" s="839"/>
      <c r="J8" s="839"/>
    </row>
    <row r="9" spans="1:10" ht="17.100000000000001" customHeight="1">
      <c r="A9" s="848" t="s">
        <v>40</v>
      </c>
      <c r="B9" s="839"/>
      <c r="C9" s="839"/>
      <c r="D9" s="839"/>
      <c r="E9" s="839"/>
      <c r="F9" s="839"/>
      <c r="G9" s="839"/>
      <c r="H9" s="839"/>
      <c r="I9" s="839"/>
      <c r="J9" s="839"/>
    </row>
    <row r="10" spans="1:10" ht="17.100000000000001" customHeight="1">
      <c r="A10" s="848" t="s">
        <v>39</v>
      </c>
      <c r="B10" s="839"/>
      <c r="C10" s="839"/>
      <c r="D10" s="839"/>
      <c r="E10" s="839"/>
      <c r="F10" s="839"/>
      <c r="G10" s="839"/>
      <c r="H10" s="839"/>
      <c r="I10" s="839"/>
      <c r="J10" s="839"/>
    </row>
    <row r="11" spans="1:10" ht="17.100000000000001" customHeight="1">
      <c r="A11" s="848" t="s">
        <v>38</v>
      </c>
      <c r="B11" s="839"/>
      <c r="C11" s="839"/>
      <c r="D11" s="839"/>
      <c r="E11" s="839"/>
      <c r="F11" s="839"/>
      <c r="G11" s="839"/>
      <c r="H11" s="839"/>
      <c r="I11" s="839"/>
      <c r="J11" s="839"/>
    </row>
    <row r="14" spans="1:10" ht="14.25" customHeight="1"/>
    <row r="15" spans="1:10" ht="14.25" customHeight="1"/>
    <row r="16" spans="1:10"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sheetData>
  <mergeCells count="8">
    <mergeCell ref="A9:J9"/>
    <mergeCell ref="A10:J10"/>
    <mergeCell ref="A11:J11"/>
    <mergeCell ref="A1:J1"/>
    <mergeCell ref="A2:J2"/>
    <mergeCell ref="A3:J3"/>
    <mergeCell ref="A4:J4"/>
    <mergeCell ref="A8:J8"/>
  </mergeCells>
  <printOptions horizontalCentered="1"/>
  <pageMargins left="0.2" right="0.2" top="1" bottom="0.45" header="0.25" footer="0.25"/>
  <pageSetup orientation="landscape" cellComments="atEnd" r:id="rId1"/>
  <headerFooter>
    <oddHeader>&amp;L&amp;G</oddHeader>
    <oddFooter>&amp;L&amp;"Calibri,Regular"&amp;11PERA 2208C Division of Accountability, Research and Measurement</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L18" sqref="L18"/>
    </sheetView>
  </sheetViews>
  <sheetFormatPr defaultColWidth="11" defaultRowHeight="15" customHeight="1"/>
  <cols>
    <col min="1" max="1" width="9" style="60" bestFit="1" customWidth="1"/>
    <col min="2" max="2" width="11" style="60" bestFit="1" customWidth="1"/>
    <col min="3" max="3" width="13" style="60" bestFit="1" customWidth="1"/>
    <col min="4" max="4" width="10" style="60" bestFit="1" customWidth="1"/>
    <col min="5" max="5" width="4" style="60" bestFit="1" customWidth="1"/>
    <col min="6" max="6" width="6" style="60" bestFit="1" customWidth="1"/>
    <col min="7" max="7" width="8" style="60" bestFit="1" customWidth="1"/>
    <col min="8" max="9" width="9" style="60" bestFit="1" customWidth="1"/>
    <col min="10" max="16384" width="11" style="60"/>
  </cols>
  <sheetData>
    <row r="1" spans="1:9" ht="21.9" customHeight="1">
      <c r="A1" s="774" t="s">
        <v>363</v>
      </c>
      <c r="B1" s="850"/>
      <c r="C1" s="850"/>
      <c r="D1" s="850"/>
      <c r="E1" s="850"/>
      <c r="F1" s="850"/>
      <c r="G1" s="850"/>
      <c r="H1" s="850"/>
      <c r="I1" s="850"/>
    </row>
    <row r="2" spans="1:9" ht="21.9" customHeight="1">
      <c r="A2" s="774" t="s">
        <v>1</v>
      </c>
      <c r="B2" s="850"/>
      <c r="C2" s="850"/>
      <c r="D2" s="850"/>
      <c r="E2" s="850"/>
      <c r="F2" s="850"/>
      <c r="G2" s="850"/>
      <c r="H2" s="850"/>
      <c r="I2" s="850"/>
    </row>
    <row r="3" spans="1:9" ht="21.9" customHeight="1">
      <c r="A3" s="774" t="s">
        <v>362</v>
      </c>
      <c r="B3" s="850"/>
      <c r="C3" s="850"/>
      <c r="D3" s="850"/>
      <c r="E3" s="850"/>
      <c r="F3" s="850"/>
      <c r="G3" s="850"/>
      <c r="H3" s="850"/>
      <c r="I3" s="850"/>
    </row>
    <row r="4" spans="1:9" ht="21.9" customHeight="1">
      <c r="A4" s="774" t="s">
        <v>361</v>
      </c>
      <c r="B4" s="850"/>
      <c r="C4" s="850"/>
      <c r="D4" s="850"/>
      <c r="E4" s="850"/>
      <c r="F4" s="850"/>
      <c r="G4" s="850"/>
      <c r="H4" s="850"/>
      <c r="I4" s="850"/>
    </row>
    <row r="5" spans="1:9" ht="21.9" customHeight="1">
      <c r="A5" s="774" t="s">
        <v>3</v>
      </c>
      <c r="B5" s="850"/>
      <c r="C5" s="850"/>
      <c r="D5" s="850"/>
      <c r="E5" s="850"/>
      <c r="F5" s="850"/>
      <c r="G5" s="850"/>
      <c r="H5" s="850"/>
      <c r="I5" s="850"/>
    </row>
    <row r="6" spans="1:9" ht="15" customHeight="1" thickBot="1"/>
    <row r="7" spans="1:9" ht="53.1" customHeight="1">
      <c r="A7" s="237" t="s">
        <v>360</v>
      </c>
      <c r="B7" s="158" t="s">
        <v>359</v>
      </c>
      <c r="C7" s="158" t="s">
        <v>131</v>
      </c>
      <c r="D7" s="158" t="s">
        <v>358</v>
      </c>
      <c r="E7" s="158" t="s">
        <v>73</v>
      </c>
      <c r="F7" s="158" t="s">
        <v>357</v>
      </c>
      <c r="G7" s="157" t="s">
        <v>356</v>
      </c>
      <c r="H7" s="159" t="s">
        <v>355</v>
      </c>
      <c r="I7" s="127" t="s">
        <v>354</v>
      </c>
    </row>
    <row r="8" spans="1:9" ht="17.100000000000001" customHeight="1" thickBot="1">
      <c r="A8" s="304">
        <v>231780.4</v>
      </c>
      <c r="B8" s="305">
        <v>5520.2000000000098</v>
      </c>
      <c r="C8" s="305">
        <v>5109</v>
      </c>
      <c r="D8" s="305">
        <v>12723.3</v>
      </c>
      <c r="E8" s="305">
        <v>491.8</v>
      </c>
      <c r="F8" s="305">
        <v>8478.9000000000106</v>
      </c>
      <c r="G8" s="306">
        <v>55938.9</v>
      </c>
      <c r="H8" s="292">
        <v>303490.80000000098</v>
      </c>
      <c r="I8" s="307">
        <v>16551.7</v>
      </c>
    </row>
    <row r="9" spans="1:9" ht="17.100000000000001" customHeight="1">
      <c r="A9" s="776" t="s">
        <v>353</v>
      </c>
      <c r="B9" s="777"/>
      <c r="C9" s="777"/>
      <c r="D9" s="777"/>
      <c r="E9" s="777"/>
      <c r="F9" s="777"/>
      <c r="G9" s="777"/>
      <c r="H9" s="777"/>
      <c r="I9" s="777"/>
    </row>
    <row r="10" spans="1:9" ht="17.100000000000001" customHeight="1">
      <c r="A10" s="776" t="s">
        <v>352</v>
      </c>
      <c r="B10" s="777"/>
      <c r="C10" s="777"/>
      <c r="D10" s="777"/>
      <c r="E10" s="777"/>
      <c r="F10" s="777"/>
      <c r="G10" s="777"/>
      <c r="H10" s="777"/>
      <c r="I10" s="777"/>
    </row>
    <row r="11" spans="1:9" ht="17.100000000000001" customHeight="1">
      <c r="A11" s="776" t="s">
        <v>351</v>
      </c>
      <c r="B11" s="777"/>
      <c r="C11" s="777"/>
      <c r="D11" s="777"/>
      <c r="E11" s="777"/>
      <c r="F11" s="777"/>
      <c r="G11" s="777"/>
      <c r="H11" s="777"/>
      <c r="I11" s="777"/>
    </row>
    <row r="12" spans="1:9" ht="17.100000000000001" customHeight="1">
      <c r="A12" s="776" t="s">
        <v>350</v>
      </c>
      <c r="B12" s="777"/>
      <c r="C12" s="777"/>
      <c r="D12" s="777"/>
      <c r="E12" s="777"/>
      <c r="F12" s="777"/>
      <c r="G12" s="777"/>
      <c r="H12" s="777"/>
      <c r="I12" s="777"/>
    </row>
    <row r="13" spans="1:9" ht="17.100000000000001" customHeight="1">
      <c r="A13" s="776" t="s">
        <v>349</v>
      </c>
      <c r="B13" s="777"/>
      <c r="C13" s="777"/>
      <c r="D13" s="777"/>
      <c r="E13" s="777"/>
      <c r="F13" s="777"/>
      <c r="G13" s="777"/>
      <c r="H13" s="777"/>
      <c r="I13" s="777"/>
    </row>
    <row r="16" spans="1:9" ht="15" customHeight="1">
      <c r="G16" s="64"/>
    </row>
  </sheetData>
  <mergeCells count="10">
    <mergeCell ref="A10:I10"/>
    <mergeCell ref="A11:I11"/>
    <mergeCell ref="A12:I12"/>
    <mergeCell ref="A13:I13"/>
    <mergeCell ref="A1:I1"/>
    <mergeCell ref="A2:I2"/>
    <mergeCell ref="A3:I3"/>
    <mergeCell ref="A4:I4"/>
    <mergeCell ref="A5:I5"/>
    <mergeCell ref="A9:I9"/>
  </mergeCells>
  <printOptions horizontalCentered="1"/>
  <pageMargins left="0.2" right="0.2" top="0.5" bottom="0.5" header="0" footer="0"/>
  <pageSetup paperSize="5" fitToHeight="0" orientation="landscape" horizontalDpi="300" verticalDpi="300" r:id="rId1"/>
  <headerFooter>
    <oddHeader>&amp;L&amp;G</oddHeader>
    <oddFooter>&amp;LPERA 2208C Division of Accountability, Research, &amp; Measurement</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zoomScaleNormal="100" workbookViewId="0">
      <selection sqref="A1:P1"/>
    </sheetView>
  </sheetViews>
  <sheetFormatPr defaultColWidth="11" defaultRowHeight="15" customHeight="1"/>
  <cols>
    <col min="1" max="1" width="16" style="60" bestFit="1" customWidth="1"/>
    <col min="2" max="2" width="11" style="60" customWidth="1"/>
    <col min="3" max="3" width="10" style="60" bestFit="1" customWidth="1"/>
    <col min="4" max="4" width="14.5" style="60" bestFit="1" customWidth="1"/>
    <col min="5" max="5" width="9.69921875" style="60" bestFit="1" customWidth="1"/>
    <col min="6" max="6" width="6" style="60" bestFit="1" customWidth="1"/>
    <col min="7" max="7" width="9.69921875" style="60" bestFit="1" customWidth="1"/>
    <col min="8" max="8" width="8" style="60" bestFit="1" customWidth="1"/>
    <col min="9" max="10" width="9" style="60" bestFit="1" customWidth="1"/>
    <col min="11" max="11" width="8.8984375" style="60" bestFit="1" customWidth="1"/>
    <col min="12" max="12" width="8" style="60" bestFit="1" customWidth="1"/>
    <col min="13" max="14" width="6" style="60" bestFit="1" customWidth="1"/>
    <col min="15" max="15" width="8.5" style="60" bestFit="1" customWidth="1"/>
    <col min="16" max="16" width="9.5" style="60" customWidth="1"/>
    <col min="17" max="16384" width="11" style="60"/>
  </cols>
  <sheetData>
    <row r="1" spans="1:16" ht="21.9" customHeight="1">
      <c r="A1" s="774" t="s">
        <v>687</v>
      </c>
      <c r="B1" s="850"/>
      <c r="C1" s="850"/>
      <c r="D1" s="850"/>
      <c r="E1" s="850"/>
      <c r="F1" s="850"/>
      <c r="G1" s="850"/>
      <c r="H1" s="850"/>
      <c r="I1" s="850"/>
      <c r="J1" s="850"/>
      <c r="K1" s="850"/>
      <c r="L1" s="850"/>
      <c r="M1" s="850"/>
      <c r="N1" s="850"/>
      <c r="O1" s="850"/>
      <c r="P1" s="850"/>
    </row>
    <row r="2" spans="1:16" ht="21.9" customHeight="1">
      <c r="A2" s="774" t="s">
        <v>1</v>
      </c>
      <c r="B2" s="850"/>
      <c r="C2" s="850"/>
      <c r="D2" s="850"/>
      <c r="E2" s="850"/>
      <c r="F2" s="850"/>
      <c r="G2" s="850"/>
      <c r="H2" s="850"/>
      <c r="I2" s="850"/>
      <c r="J2" s="850"/>
      <c r="K2" s="850"/>
      <c r="L2" s="850"/>
      <c r="M2" s="850"/>
      <c r="N2" s="850"/>
      <c r="O2" s="850"/>
      <c r="P2" s="850"/>
    </row>
    <row r="3" spans="1:16" ht="21.9" customHeight="1">
      <c r="A3" s="774" t="s">
        <v>685</v>
      </c>
      <c r="B3" s="850"/>
      <c r="C3" s="850"/>
      <c r="D3" s="850"/>
      <c r="E3" s="850"/>
      <c r="F3" s="850"/>
      <c r="G3" s="850"/>
      <c r="H3" s="850"/>
      <c r="I3" s="850"/>
      <c r="J3" s="850"/>
      <c r="K3" s="850"/>
      <c r="L3" s="850"/>
      <c r="M3" s="850"/>
      <c r="N3" s="850"/>
      <c r="O3" s="850"/>
      <c r="P3" s="850"/>
    </row>
    <row r="4" spans="1:16" ht="21.9" customHeight="1">
      <c r="A4" s="774" t="s">
        <v>378</v>
      </c>
      <c r="B4" s="850"/>
      <c r="C4" s="850"/>
      <c r="D4" s="850"/>
      <c r="E4" s="850"/>
      <c r="F4" s="850"/>
      <c r="G4" s="850"/>
      <c r="H4" s="850"/>
      <c r="I4" s="850"/>
      <c r="J4" s="850"/>
      <c r="K4" s="850"/>
      <c r="L4" s="850"/>
      <c r="M4" s="850"/>
      <c r="N4" s="850"/>
      <c r="O4" s="850"/>
      <c r="P4" s="850"/>
    </row>
    <row r="5" spans="1:16" ht="15" customHeight="1" thickBot="1"/>
    <row r="6" spans="1:16" ht="35.1" customHeight="1">
      <c r="A6" s="129" t="s">
        <v>4</v>
      </c>
      <c r="B6" s="15" t="s">
        <v>360</v>
      </c>
      <c r="C6" s="128" t="s">
        <v>377</v>
      </c>
      <c r="D6" s="128" t="s">
        <v>376</v>
      </c>
      <c r="E6" s="15" t="s">
        <v>375</v>
      </c>
      <c r="F6" s="15" t="s">
        <v>73</v>
      </c>
      <c r="G6" s="128" t="s">
        <v>374</v>
      </c>
      <c r="H6" s="128" t="s">
        <v>373</v>
      </c>
      <c r="I6" s="128" t="s">
        <v>372</v>
      </c>
      <c r="J6" s="128" t="s">
        <v>371</v>
      </c>
      <c r="K6" s="15" t="s">
        <v>370</v>
      </c>
      <c r="L6" s="128" t="s">
        <v>369</v>
      </c>
      <c r="M6" s="128" t="s">
        <v>368</v>
      </c>
      <c r="N6" s="128" t="s">
        <v>367</v>
      </c>
      <c r="O6" s="136" t="s">
        <v>366</v>
      </c>
      <c r="P6" s="126" t="s">
        <v>365</v>
      </c>
    </row>
    <row r="7" spans="1:16" ht="16.2">
      <c r="A7" s="98" t="s">
        <v>305</v>
      </c>
      <c r="B7" s="135">
        <v>215228.7</v>
      </c>
      <c r="C7" s="135">
        <v>55938.9</v>
      </c>
      <c r="D7" s="135">
        <v>8774.2000000000007</v>
      </c>
      <c r="E7" s="135">
        <v>3949.1</v>
      </c>
      <c r="F7" s="135">
        <v>491.8</v>
      </c>
      <c r="G7" s="135">
        <v>8478.9</v>
      </c>
      <c r="H7" s="135">
        <v>573.20000000000005</v>
      </c>
      <c r="I7" s="135">
        <v>4535.8</v>
      </c>
      <c r="J7" s="135">
        <v>1599.6</v>
      </c>
      <c r="K7" s="135">
        <v>3156</v>
      </c>
      <c r="L7" s="135">
        <v>344.8</v>
      </c>
      <c r="M7" s="135">
        <v>410.1</v>
      </c>
      <c r="N7" s="135">
        <v>3.1</v>
      </c>
      <c r="O7" s="134">
        <v>6.6</v>
      </c>
      <c r="P7" s="133">
        <v>303490.8</v>
      </c>
    </row>
    <row r="8" spans="1:16" ht="17.100000000000001" customHeight="1">
      <c r="A8" s="95" t="s">
        <v>5</v>
      </c>
      <c r="B8" s="107">
        <v>7297.3</v>
      </c>
      <c r="C8" s="107">
        <v>2090.6999999999998</v>
      </c>
      <c r="D8" s="107">
        <v>299.8</v>
      </c>
      <c r="E8" s="107">
        <v>0</v>
      </c>
      <c r="F8" s="107">
        <v>0</v>
      </c>
      <c r="G8" s="107">
        <v>342.9</v>
      </c>
      <c r="H8" s="107">
        <v>0</v>
      </c>
      <c r="I8" s="107">
        <v>0</v>
      </c>
      <c r="J8" s="107">
        <v>0</v>
      </c>
      <c r="K8" s="107">
        <v>0</v>
      </c>
      <c r="L8" s="107">
        <v>0</v>
      </c>
      <c r="M8" s="107">
        <v>0</v>
      </c>
      <c r="N8" s="107">
        <v>0</v>
      </c>
      <c r="O8" s="117">
        <v>0</v>
      </c>
      <c r="P8" s="132">
        <v>10030.700000000001</v>
      </c>
    </row>
    <row r="9" spans="1:16" ht="17.100000000000001" customHeight="1">
      <c r="A9" s="94" t="s">
        <v>6</v>
      </c>
      <c r="B9" s="109">
        <v>17547.599999999999</v>
      </c>
      <c r="C9" s="109">
        <v>7679.2</v>
      </c>
      <c r="D9" s="109">
        <v>883.2</v>
      </c>
      <c r="E9" s="109">
        <v>905.2</v>
      </c>
      <c r="F9" s="109">
        <v>43.8</v>
      </c>
      <c r="G9" s="109">
        <v>379</v>
      </c>
      <c r="H9" s="109">
        <v>0</v>
      </c>
      <c r="I9" s="109">
        <v>0</v>
      </c>
      <c r="J9" s="109">
        <v>0</v>
      </c>
      <c r="K9" s="109">
        <v>0</v>
      </c>
      <c r="L9" s="109">
        <v>0</v>
      </c>
      <c r="M9" s="109">
        <v>0</v>
      </c>
      <c r="N9" s="109">
        <v>0</v>
      </c>
      <c r="O9" s="118">
        <v>0</v>
      </c>
      <c r="P9" s="131">
        <v>27438</v>
      </c>
    </row>
    <row r="10" spans="1:16" ht="17.100000000000001" customHeight="1">
      <c r="A10" s="94" t="s">
        <v>7</v>
      </c>
      <c r="B10" s="109">
        <v>3220.2</v>
      </c>
      <c r="C10" s="109">
        <v>1225.9000000000001</v>
      </c>
      <c r="D10" s="109">
        <v>132.4</v>
      </c>
      <c r="E10" s="109">
        <v>16.100000000000001</v>
      </c>
      <c r="F10" s="109">
        <v>0</v>
      </c>
      <c r="G10" s="109">
        <v>129.9</v>
      </c>
      <c r="H10" s="109">
        <v>0</v>
      </c>
      <c r="I10" s="109">
        <v>0</v>
      </c>
      <c r="J10" s="109">
        <v>14.9</v>
      </c>
      <c r="K10" s="109">
        <v>0</v>
      </c>
      <c r="L10" s="109">
        <v>0</v>
      </c>
      <c r="M10" s="109">
        <v>15.8</v>
      </c>
      <c r="N10" s="109">
        <v>0</v>
      </c>
      <c r="O10" s="118">
        <v>0</v>
      </c>
      <c r="P10" s="131">
        <v>4755.2</v>
      </c>
    </row>
    <row r="11" spans="1:16" ht="17.100000000000001" customHeight="1">
      <c r="A11" s="94" t="s">
        <v>8</v>
      </c>
      <c r="B11" s="109">
        <v>950.1</v>
      </c>
      <c r="C11" s="109">
        <v>229.2</v>
      </c>
      <c r="D11" s="109">
        <v>18.399999999999999</v>
      </c>
      <c r="E11" s="109">
        <v>0</v>
      </c>
      <c r="F11" s="109">
        <v>0</v>
      </c>
      <c r="G11" s="109">
        <v>119.5</v>
      </c>
      <c r="H11" s="109">
        <v>0</v>
      </c>
      <c r="I11" s="109">
        <v>0</v>
      </c>
      <c r="J11" s="109">
        <v>0</v>
      </c>
      <c r="K11" s="109">
        <v>0</v>
      </c>
      <c r="L11" s="109">
        <v>0</v>
      </c>
      <c r="M11" s="109">
        <v>0</v>
      </c>
      <c r="N11" s="109">
        <v>0.1</v>
      </c>
      <c r="O11" s="118">
        <v>0</v>
      </c>
      <c r="P11" s="131">
        <v>1317.3</v>
      </c>
    </row>
    <row r="12" spans="1:16" ht="17.100000000000001" customHeight="1">
      <c r="A12" s="94" t="s">
        <v>9</v>
      </c>
      <c r="B12" s="109">
        <v>6358.8</v>
      </c>
      <c r="C12" s="109">
        <v>2063.5</v>
      </c>
      <c r="D12" s="109">
        <v>153.4</v>
      </c>
      <c r="E12" s="109">
        <v>0</v>
      </c>
      <c r="F12" s="109">
        <v>1.6</v>
      </c>
      <c r="G12" s="109">
        <v>696.1</v>
      </c>
      <c r="H12" s="109">
        <v>136.80000000000001</v>
      </c>
      <c r="I12" s="109">
        <v>406.9</v>
      </c>
      <c r="J12" s="109">
        <v>313.60000000000002</v>
      </c>
      <c r="K12" s="109">
        <v>296.39999999999998</v>
      </c>
      <c r="L12" s="109">
        <v>28.9</v>
      </c>
      <c r="M12" s="109">
        <v>81.7</v>
      </c>
      <c r="N12" s="109">
        <v>3</v>
      </c>
      <c r="O12" s="118">
        <v>0</v>
      </c>
      <c r="P12" s="131">
        <v>10540.7</v>
      </c>
    </row>
    <row r="13" spans="1:16" ht="17.100000000000001" customHeight="1">
      <c r="A13" s="94" t="s">
        <v>10</v>
      </c>
      <c r="B13" s="109">
        <v>9584.7000000000007</v>
      </c>
      <c r="C13" s="109">
        <v>627.4</v>
      </c>
      <c r="D13" s="109">
        <v>244.9</v>
      </c>
      <c r="E13" s="109">
        <v>27.9</v>
      </c>
      <c r="F13" s="109">
        <v>0</v>
      </c>
      <c r="G13" s="109">
        <v>28</v>
      </c>
      <c r="H13" s="109">
        <v>0</v>
      </c>
      <c r="I13" s="109">
        <v>0</v>
      </c>
      <c r="J13" s="109">
        <v>0</v>
      </c>
      <c r="K13" s="109">
        <v>0</v>
      </c>
      <c r="L13" s="109">
        <v>0</v>
      </c>
      <c r="M13" s="109">
        <v>0</v>
      </c>
      <c r="N13" s="109">
        <v>0</v>
      </c>
      <c r="O13" s="118">
        <v>0</v>
      </c>
      <c r="P13" s="131">
        <v>10512.9</v>
      </c>
    </row>
    <row r="14" spans="1:16" ht="17.100000000000001" customHeight="1">
      <c r="A14" s="94" t="s">
        <v>301</v>
      </c>
      <c r="B14" s="109">
        <v>9937.5</v>
      </c>
      <c r="C14" s="109">
        <v>3227.9</v>
      </c>
      <c r="D14" s="109">
        <v>553.1</v>
      </c>
      <c r="E14" s="109">
        <v>16.8</v>
      </c>
      <c r="F14" s="109">
        <v>0</v>
      </c>
      <c r="G14" s="109">
        <v>873.1</v>
      </c>
      <c r="H14" s="109">
        <v>0</v>
      </c>
      <c r="I14" s="109">
        <v>0</v>
      </c>
      <c r="J14" s="109">
        <v>69.099999999999994</v>
      </c>
      <c r="K14" s="109">
        <v>397.9</v>
      </c>
      <c r="L14" s="109">
        <v>16.100000000000001</v>
      </c>
      <c r="M14" s="109">
        <v>27.2</v>
      </c>
      <c r="N14" s="109">
        <v>0</v>
      </c>
      <c r="O14" s="118">
        <v>0</v>
      </c>
      <c r="P14" s="131">
        <v>15118.7</v>
      </c>
    </row>
    <row r="15" spans="1:16" ht="17.100000000000001" customHeight="1">
      <c r="A15" s="94" t="s">
        <v>12</v>
      </c>
      <c r="B15" s="109">
        <v>416.1</v>
      </c>
      <c r="C15" s="109">
        <v>204.8</v>
      </c>
      <c r="D15" s="109">
        <v>18.5</v>
      </c>
      <c r="E15" s="109">
        <v>0</v>
      </c>
      <c r="F15" s="109">
        <v>0</v>
      </c>
      <c r="G15" s="109">
        <v>52.7</v>
      </c>
      <c r="H15" s="109">
        <v>0</v>
      </c>
      <c r="I15" s="109">
        <v>0</v>
      </c>
      <c r="J15" s="109">
        <v>0</v>
      </c>
      <c r="K15" s="109">
        <v>0</v>
      </c>
      <c r="L15" s="109">
        <v>0</v>
      </c>
      <c r="M15" s="109">
        <v>0</v>
      </c>
      <c r="N15" s="109">
        <v>0</v>
      </c>
      <c r="O15" s="118">
        <v>0</v>
      </c>
      <c r="P15" s="131">
        <v>692.1</v>
      </c>
    </row>
    <row r="16" spans="1:16" ht="17.100000000000001" customHeight="1">
      <c r="A16" s="94" t="s">
        <v>13</v>
      </c>
      <c r="B16" s="109">
        <v>2612.9</v>
      </c>
      <c r="C16" s="109">
        <v>633</v>
      </c>
      <c r="D16" s="109">
        <v>64.400000000000006</v>
      </c>
      <c r="E16" s="109">
        <v>0</v>
      </c>
      <c r="F16" s="109">
        <v>20.6</v>
      </c>
      <c r="G16" s="109">
        <v>129.80000000000001</v>
      </c>
      <c r="H16" s="109">
        <v>0</v>
      </c>
      <c r="I16" s="109">
        <v>0</v>
      </c>
      <c r="J16" s="109">
        <v>0</v>
      </c>
      <c r="K16" s="109">
        <v>0</v>
      </c>
      <c r="L16" s="109">
        <v>0</v>
      </c>
      <c r="M16" s="109">
        <v>0</v>
      </c>
      <c r="N16" s="109">
        <v>0</v>
      </c>
      <c r="O16" s="118">
        <v>0</v>
      </c>
      <c r="P16" s="131">
        <v>3460.7</v>
      </c>
    </row>
    <row r="17" spans="1:16" ht="17.100000000000001" customHeight="1">
      <c r="A17" s="94" t="s">
        <v>14</v>
      </c>
      <c r="B17" s="109">
        <v>13419.2</v>
      </c>
      <c r="C17" s="109">
        <v>3265.8</v>
      </c>
      <c r="D17" s="109">
        <v>668.3</v>
      </c>
      <c r="E17" s="109">
        <v>348.5</v>
      </c>
      <c r="F17" s="109">
        <v>71.400000000000006</v>
      </c>
      <c r="G17" s="109">
        <v>449.9</v>
      </c>
      <c r="H17" s="109">
        <v>161</v>
      </c>
      <c r="I17" s="109">
        <v>1562.2</v>
      </c>
      <c r="J17" s="109">
        <v>48.2</v>
      </c>
      <c r="K17" s="109">
        <v>0</v>
      </c>
      <c r="L17" s="109">
        <v>0</v>
      </c>
      <c r="M17" s="109">
        <v>15.4</v>
      </c>
      <c r="N17" s="109">
        <v>0</v>
      </c>
      <c r="O17" s="118">
        <v>0</v>
      </c>
      <c r="P17" s="131">
        <v>20009.900000000001</v>
      </c>
    </row>
    <row r="18" spans="1:16" ht="17.100000000000001" customHeight="1">
      <c r="A18" s="94" t="s">
        <v>15</v>
      </c>
      <c r="B18" s="109">
        <v>7106.2</v>
      </c>
      <c r="C18" s="109">
        <v>2544.4</v>
      </c>
      <c r="D18" s="109">
        <v>197.7</v>
      </c>
      <c r="E18" s="109">
        <v>0</v>
      </c>
      <c r="F18" s="109">
        <v>0</v>
      </c>
      <c r="G18" s="109">
        <v>645.4</v>
      </c>
      <c r="H18" s="109">
        <v>52.2</v>
      </c>
      <c r="I18" s="109">
        <v>530.6</v>
      </c>
      <c r="J18" s="109">
        <v>152.80000000000001</v>
      </c>
      <c r="K18" s="109">
        <v>544.9</v>
      </c>
      <c r="L18" s="109">
        <v>0</v>
      </c>
      <c r="M18" s="109">
        <v>54.4</v>
      </c>
      <c r="N18" s="109">
        <v>0</v>
      </c>
      <c r="O18" s="118">
        <v>0</v>
      </c>
      <c r="P18" s="131">
        <v>11828.6</v>
      </c>
    </row>
    <row r="19" spans="1:16" ht="17.100000000000001" customHeight="1">
      <c r="A19" s="94" t="s">
        <v>16</v>
      </c>
      <c r="B19" s="109">
        <v>1457.7</v>
      </c>
      <c r="C19" s="109">
        <v>457.6</v>
      </c>
      <c r="D19" s="109">
        <v>59.6</v>
      </c>
      <c r="E19" s="109">
        <v>0</v>
      </c>
      <c r="F19" s="109">
        <v>18</v>
      </c>
      <c r="G19" s="109">
        <v>283.3</v>
      </c>
      <c r="H19" s="109">
        <v>0</v>
      </c>
      <c r="I19" s="109">
        <v>0</v>
      </c>
      <c r="J19" s="109">
        <v>0</v>
      </c>
      <c r="K19" s="109">
        <v>0</v>
      </c>
      <c r="L19" s="109">
        <v>0</v>
      </c>
      <c r="M19" s="109">
        <v>0</v>
      </c>
      <c r="N19" s="109">
        <v>0</v>
      </c>
      <c r="O19" s="118">
        <v>0</v>
      </c>
      <c r="P19" s="131">
        <v>2276.1999999999998</v>
      </c>
    </row>
    <row r="20" spans="1:16" ht="17.100000000000001" customHeight="1">
      <c r="A20" s="94" t="s">
        <v>17</v>
      </c>
      <c r="B20" s="109">
        <v>2428.8000000000002</v>
      </c>
      <c r="C20" s="109">
        <v>547.79999999999995</v>
      </c>
      <c r="D20" s="109">
        <v>88.2</v>
      </c>
      <c r="E20" s="109">
        <v>0</v>
      </c>
      <c r="F20" s="109">
        <v>0</v>
      </c>
      <c r="G20" s="109">
        <v>0</v>
      </c>
      <c r="H20" s="109">
        <v>0</v>
      </c>
      <c r="I20" s="109">
        <v>0</v>
      </c>
      <c r="J20" s="109">
        <v>0</v>
      </c>
      <c r="K20" s="109">
        <v>0</v>
      </c>
      <c r="L20" s="109">
        <v>0</v>
      </c>
      <c r="M20" s="109">
        <v>0</v>
      </c>
      <c r="N20" s="109">
        <v>0</v>
      </c>
      <c r="O20" s="118">
        <v>0</v>
      </c>
      <c r="P20" s="131">
        <v>3064.8</v>
      </c>
    </row>
    <row r="21" spans="1:16" ht="17.100000000000001" customHeight="1">
      <c r="A21" s="94" t="s">
        <v>300</v>
      </c>
      <c r="B21" s="109">
        <v>5677</v>
      </c>
      <c r="C21" s="109">
        <v>547.5</v>
      </c>
      <c r="D21" s="109">
        <v>189.3</v>
      </c>
      <c r="E21" s="109">
        <v>24.3</v>
      </c>
      <c r="F21" s="109">
        <v>31</v>
      </c>
      <c r="G21" s="109">
        <v>0</v>
      </c>
      <c r="H21" s="109">
        <v>0</v>
      </c>
      <c r="I21" s="109">
        <v>0</v>
      </c>
      <c r="J21" s="109">
        <v>0</v>
      </c>
      <c r="K21" s="109">
        <v>0</v>
      </c>
      <c r="L21" s="109">
        <v>0</v>
      </c>
      <c r="M21" s="109">
        <v>0</v>
      </c>
      <c r="N21" s="109">
        <v>0</v>
      </c>
      <c r="O21" s="118">
        <v>0</v>
      </c>
      <c r="P21" s="131">
        <v>6469.1</v>
      </c>
    </row>
    <row r="22" spans="1:16" ht="17.100000000000001" customHeight="1">
      <c r="A22" s="94" t="s">
        <v>19</v>
      </c>
      <c r="B22" s="109">
        <v>36169.599999999999</v>
      </c>
      <c r="C22" s="109">
        <v>3987.5</v>
      </c>
      <c r="D22" s="109">
        <v>1211.8</v>
      </c>
      <c r="E22" s="109">
        <v>2041.7</v>
      </c>
      <c r="F22" s="109">
        <v>5.7</v>
      </c>
      <c r="G22" s="109">
        <v>558.9</v>
      </c>
      <c r="H22" s="109">
        <v>38.4</v>
      </c>
      <c r="I22" s="109">
        <v>410.2</v>
      </c>
      <c r="J22" s="109">
        <v>493</v>
      </c>
      <c r="K22" s="109">
        <v>1338.1</v>
      </c>
      <c r="L22" s="109">
        <v>0</v>
      </c>
      <c r="M22" s="109">
        <v>74.400000000000006</v>
      </c>
      <c r="N22" s="109">
        <v>0</v>
      </c>
      <c r="O22" s="118">
        <v>6.6</v>
      </c>
      <c r="P22" s="131">
        <v>46335.9</v>
      </c>
    </row>
    <row r="23" spans="1:16" ht="17.100000000000001" customHeight="1">
      <c r="A23" s="94" t="s">
        <v>299</v>
      </c>
      <c r="B23" s="109">
        <v>537.9</v>
      </c>
      <c r="C23" s="109">
        <v>190.6</v>
      </c>
      <c r="D23" s="109">
        <v>14.6</v>
      </c>
      <c r="E23" s="109">
        <v>0</v>
      </c>
      <c r="F23" s="109">
        <v>0</v>
      </c>
      <c r="G23" s="109">
        <v>110.3</v>
      </c>
      <c r="H23" s="109">
        <v>0</v>
      </c>
      <c r="I23" s="109">
        <v>0</v>
      </c>
      <c r="J23" s="109">
        <v>0</v>
      </c>
      <c r="K23" s="109">
        <v>0</v>
      </c>
      <c r="L23" s="109">
        <v>0</v>
      </c>
      <c r="M23" s="109">
        <v>0</v>
      </c>
      <c r="N23" s="109">
        <v>0</v>
      </c>
      <c r="O23" s="118">
        <v>0</v>
      </c>
      <c r="P23" s="131">
        <v>853.4</v>
      </c>
    </row>
    <row r="24" spans="1:16" ht="17.100000000000001" customHeight="1">
      <c r="A24" s="94" t="s">
        <v>298</v>
      </c>
      <c r="B24" s="109">
        <v>2674.9</v>
      </c>
      <c r="C24" s="109">
        <v>514.20000000000005</v>
      </c>
      <c r="D24" s="109">
        <v>95.8</v>
      </c>
      <c r="E24" s="109">
        <v>0</v>
      </c>
      <c r="F24" s="109">
        <v>0</v>
      </c>
      <c r="G24" s="109">
        <v>174</v>
      </c>
      <c r="H24" s="109">
        <v>0</v>
      </c>
      <c r="I24" s="109">
        <v>0</v>
      </c>
      <c r="J24" s="109">
        <v>42.1</v>
      </c>
      <c r="K24" s="109">
        <v>51.2</v>
      </c>
      <c r="L24" s="109">
        <v>0</v>
      </c>
      <c r="M24" s="109">
        <v>33</v>
      </c>
      <c r="N24" s="109">
        <v>0</v>
      </c>
      <c r="O24" s="118">
        <v>0</v>
      </c>
      <c r="P24" s="131">
        <v>3585.2</v>
      </c>
    </row>
    <row r="25" spans="1:16" ht="17.100000000000001" customHeight="1">
      <c r="A25" s="94" t="s">
        <v>297</v>
      </c>
      <c r="B25" s="109">
        <v>16648.5</v>
      </c>
      <c r="C25" s="109">
        <v>1536</v>
      </c>
      <c r="D25" s="109">
        <v>593.9</v>
      </c>
      <c r="E25" s="109">
        <v>124.4</v>
      </c>
      <c r="F25" s="109">
        <v>26</v>
      </c>
      <c r="G25" s="109">
        <v>956.8</v>
      </c>
      <c r="H25" s="109">
        <v>52.2</v>
      </c>
      <c r="I25" s="109">
        <v>454.5</v>
      </c>
      <c r="J25" s="109">
        <v>0</v>
      </c>
      <c r="K25" s="109">
        <v>0</v>
      </c>
      <c r="L25" s="109">
        <v>0</v>
      </c>
      <c r="M25" s="109">
        <v>0</v>
      </c>
      <c r="N25" s="109">
        <v>0</v>
      </c>
      <c r="O25" s="118">
        <v>0</v>
      </c>
      <c r="P25" s="131">
        <v>20392.3</v>
      </c>
    </row>
    <row r="26" spans="1:16" ht="17.100000000000001" customHeight="1">
      <c r="A26" s="94" t="s">
        <v>296</v>
      </c>
      <c r="B26" s="109">
        <v>4493.2</v>
      </c>
      <c r="C26" s="109">
        <v>2088.3000000000002</v>
      </c>
      <c r="D26" s="109">
        <v>346</v>
      </c>
      <c r="E26" s="109">
        <v>0</v>
      </c>
      <c r="F26" s="109">
        <v>20</v>
      </c>
      <c r="G26" s="109">
        <v>339.7</v>
      </c>
      <c r="H26" s="109">
        <v>0</v>
      </c>
      <c r="I26" s="109">
        <v>0</v>
      </c>
      <c r="J26" s="109">
        <v>0</v>
      </c>
      <c r="K26" s="109">
        <v>0</v>
      </c>
      <c r="L26" s="109">
        <v>0</v>
      </c>
      <c r="M26" s="109">
        <v>0</v>
      </c>
      <c r="N26" s="109">
        <v>0</v>
      </c>
      <c r="O26" s="118">
        <v>0</v>
      </c>
      <c r="P26" s="131">
        <v>7287.2</v>
      </c>
    </row>
    <row r="27" spans="1:16" ht="17.100000000000001" customHeight="1">
      <c r="A27" s="94" t="s">
        <v>295</v>
      </c>
      <c r="B27" s="109">
        <v>4440.7</v>
      </c>
      <c r="C27" s="109">
        <v>1493</v>
      </c>
      <c r="D27" s="109">
        <v>269.5</v>
      </c>
      <c r="E27" s="109">
        <v>0</v>
      </c>
      <c r="F27" s="109">
        <v>0</v>
      </c>
      <c r="G27" s="109">
        <v>386.9</v>
      </c>
      <c r="H27" s="109">
        <v>0</v>
      </c>
      <c r="I27" s="109">
        <v>0</v>
      </c>
      <c r="J27" s="109">
        <v>57.8</v>
      </c>
      <c r="K27" s="109">
        <v>49.2</v>
      </c>
      <c r="L27" s="109">
        <v>163</v>
      </c>
      <c r="M27" s="109">
        <v>21.3</v>
      </c>
      <c r="N27" s="109">
        <v>0</v>
      </c>
      <c r="O27" s="118">
        <v>0</v>
      </c>
      <c r="P27" s="131">
        <v>6881.4</v>
      </c>
    </row>
    <row r="28" spans="1:16" ht="17.100000000000001" customHeight="1">
      <c r="A28" s="94" t="s">
        <v>294</v>
      </c>
      <c r="B28" s="109">
        <v>3939.9</v>
      </c>
      <c r="C28" s="109">
        <v>1540.3</v>
      </c>
      <c r="D28" s="109">
        <v>144.1</v>
      </c>
      <c r="E28" s="109">
        <v>11.6</v>
      </c>
      <c r="F28" s="109">
        <v>55.8</v>
      </c>
      <c r="G28" s="109">
        <v>93.8</v>
      </c>
      <c r="H28" s="109">
        <v>0</v>
      </c>
      <c r="I28" s="109">
        <v>0</v>
      </c>
      <c r="J28" s="109">
        <v>0</v>
      </c>
      <c r="K28" s="109">
        <v>0</v>
      </c>
      <c r="L28" s="109">
        <v>0</v>
      </c>
      <c r="M28" s="109">
        <v>0</v>
      </c>
      <c r="N28" s="109">
        <v>0</v>
      </c>
      <c r="O28" s="118">
        <v>0</v>
      </c>
      <c r="P28" s="131">
        <v>5785.5</v>
      </c>
    </row>
    <row r="29" spans="1:16" ht="17.100000000000001" customHeight="1">
      <c r="A29" s="94" t="s">
        <v>26</v>
      </c>
      <c r="B29" s="109">
        <v>3207.4</v>
      </c>
      <c r="C29" s="109">
        <v>892.2</v>
      </c>
      <c r="D29" s="109">
        <v>79.7</v>
      </c>
      <c r="E29" s="109">
        <v>0</v>
      </c>
      <c r="F29" s="109">
        <v>28.2</v>
      </c>
      <c r="G29" s="109">
        <v>83.1</v>
      </c>
      <c r="H29" s="109">
        <v>0</v>
      </c>
      <c r="I29" s="109">
        <v>0</v>
      </c>
      <c r="J29" s="109">
        <v>30.2</v>
      </c>
      <c r="K29" s="109">
        <v>0.3</v>
      </c>
      <c r="L29" s="109">
        <v>0</v>
      </c>
      <c r="M29" s="109">
        <v>19.100000000000001</v>
      </c>
      <c r="N29" s="109">
        <v>0</v>
      </c>
      <c r="O29" s="118">
        <v>0</v>
      </c>
      <c r="P29" s="131">
        <v>4340.2</v>
      </c>
    </row>
    <row r="30" spans="1:16" ht="17.100000000000001" customHeight="1">
      <c r="A30" s="94" t="s">
        <v>27</v>
      </c>
      <c r="B30" s="109">
        <v>10169</v>
      </c>
      <c r="C30" s="109">
        <v>4801.8999999999996</v>
      </c>
      <c r="D30" s="109">
        <v>599.4</v>
      </c>
      <c r="E30" s="109">
        <v>95.5</v>
      </c>
      <c r="F30" s="109">
        <v>0</v>
      </c>
      <c r="G30" s="109">
        <v>191.2</v>
      </c>
      <c r="H30" s="109">
        <v>0</v>
      </c>
      <c r="I30" s="109">
        <v>0</v>
      </c>
      <c r="J30" s="109">
        <v>0</v>
      </c>
      <c r="K30" s="109">
        <v>0</v>
      </c>
      <c r="L30" s="109">
        <v>0</v>
      </c>
      <c r="M30" s="109">
        <v>0</v>
      </c>
      <c r="N30" s="109">
        <v>0</v>
      </c>
      <c r="O30" s="118">
        <v>0</v>
      </c>
      <c r="P30" s="131">
        <v>15857</v>
      </c>
    </row>
    <row r="31" spans="1:16" ht="17.100000000000001" customHeight="1">
      <c r="A31" s="94" t="s">
        <v>28</v>
      </c>
      <c r="B31" s="109">
        <v>7202.8</v>
      </c>
      <c r="C31" s="109">
        <v>2312.1999999999998</v>
      </c>
      <c r="D31" s="109">
        <v>368.2</v>
      </c>
      <c r="E31" s="109">
        <v>59</v>
      </c>
      <c r="F31" s="109">
        <v>4.0999999999999996</v>
      </c>
      <c r="G31" s="109">
        <v>245.8</v>
      </c>
      <c r="H31" s="109">
        <v>64.099999999999994</v>
      </c>
      <c r="I31" s="109">
        <v>418.6</v>
      </c>
      <c r="J31" s="109">
        <v>66.599999999999994</v>
      </c>
      <c r="K31" s="109">
        <v>60.1</v>
      </c>
      <c r="L31" s="109">
        <v>0</v>
      </c>
      <c r="M31" s="109">
        <v>5.6</v>
      </c>
      <c r="N31" s="109">
        <v>0</v>
      </c>
      <c r="O31" s="118">
        <v>0</v>
      </c>
      <c r="P31" s="131">
        <v>10807.1</v>
      </c>
    </row>
    <row r="32" spans="1:16" ht="17.100000000000001" customHeight="1">
      <c r="A32" s="94" t="s">
        <v>293</v>
      </c>
      <c r="B32" s="109">
        <v>7031</v>
      </c>
      <c r="C32" s="109">
        <v>2827.5</v>
      </c>
      <c r="D32" s="109">
        <v>286.10000000000002</v>
      </c>
      <c r="E32" s="109">
        <v>24.5</v>
      </c>
      <c r="F32" s="109">
        <v>65.7</v>
      </c>
      <c r="G32" s="109">
        <v>243.5</v>
      </c>
      <c r="H32" s="109">
        <v>63</v>
      </c>
      <c r="I32" s="109">
        <v>694.7</v>
      </c>
      <c r="J32" s="109">
        <v>52.4</v>
      </c>
      <c r="K32" s="109">
        <v>291.60000000000002</v>
      </c>
      <c r="L32" s="109">
        <v>136.80000000000001</v>
      </c>
      <c r="M32" s="109">
        <v>36.9</v>
      </c>
      <c r="N32" s="109">
        <v>0</v>
      </c>
      <c r="O32" s="118">
        <v>0</v>
      </c>
      <c r="P32" s="131">
        <v>11753.7</v>
      </c>
    </row>
    <row r="33" spans="1:16" ht="17.100000000000001" customHeight="1">
      <c r="A33" s="94" t="s">
        <v>292</v>
      </c>
      <c r="B33" s="109">
        <v>1474.8</v>
      </c>
      <c r="C33" s="109">
        <v>2.8</v>
      </c>
      <c r="D33" s="109">
        <v>31</v>
      </c>
      <c r="E33" s="109">
        <v>0</v>
      </c>
      <c r="F33" s="109">
        <v>0</v>
      </c>
      <c r="G33" s="109">
        <v>318.60000000000002</v>
      </c>
      <c r="H33" s="109">
        <v>5.5</v>
      </c>
      <c r="I33" s="109">
        <v>58.1</v>
      </c>
      <c r="J33" s="109">
        <v>231.1</v>
      </c>
      <c r="K33" s="109">
        <v>111.7</v>
      </c>
      <c r="L33" s="109">
        <v>0</v>
      </c>
      <c r="M33" s="109">
        <v>20.9</v>
      </c>
      <c r="N33" s="109">
        <v>0</v>
      </c>
      <c r="O33" s="118">
        <v>0</v>
      </c>
      <c r="P33" s="131">
        <v>2254.5</v>
      </c>
    </row>
    <row r="34" spans="1:16" ht="17.100000000000001" customHeight="1">
      <c r="A34" s="94" t="s">
        <v>291</v>
      </c>
      <c r="B34" s="109">
        <v>7417.7</v>
      </c>
      <c r="C34" s="109">
        <v>1049.5999999999999</v>
      </c>
      <c r="D34" s="109">
        <v>329.6</v>
      </c>
      <c r="E34" s="109">
        <v>0.1</v>
      </c>
      <c r="F34" s="109">
        <v>0</v>
      </c>
      <c r="G34" s="109">
        <v>344.2</v>
      </c>
      <c r="H34" s="109">
        <v>0</v>
      </c>
      <c r="I34" s="109">
        <v>0</v>
      </c>
      <c r="J34" s="109">
        <v>27.8</v>
      </c>
      <c r="K34" s="109">
        <v>14.6</v>
      </c>
      <c r="L34" s="109">
        <v>0</v>
      </c>
      <c r="M34" s="109">
        <v>4.4000000000000004</v>
      </c>
      <c r="N34" s="109">
        <v>0</v>
      </c>
      <c r="O34" s="118">
        <v>0</v>
      </c>
      <c r="P34" s="131">
        <v>9188</v>
      </c>
    </row>
    <row r="35" spans="1:16" ht="17.100000000000001" customHeight="1" thickBot="1">
      <c r="A35" s="93" t="s">
        <v>32</v>
      </c>
      <c r="B35" s="111">
        <v>21807.200000000001</v>
      </c>
      <c r="C35" s="111">
        <v>7358.1</v>
      </c>
      <c r="D35" s="111">
        <v>833.3</v>
      </c>
      <c r="E35" s="111">
        <v>253.5</v>
      </c>
      <c r="F35" s="111">
        <v>99.9</v>
      </c>
      <c r="G35" s="111">
        <v>302.5</v>
      </c>
      <c r="H35" s="111">
        <v>0</v>
      </c>
      <c r="I35" s="111">
        <v>0</v>
      </c>
      <c r="J35" s="111">
        <v>0</v>
      </c>
      <c r="K35" s="111">
        <v>0</v>
      </c>
      <c r="L35" s="111">
        <v>0</v>
      </c>
      <c r="M35" s="111">
        <v>0</v>
      </c>
      <c r="N35" s="111">
        <v>0</v>
      </c>
      <c r="O35" s="119">
        <v>0</v>
      </c>
      <c r="P35" s="130">
        <v>30654.5</v>
      </c>
    </row>
    <row r="36" spans="1:16" ht="17.100000000000001" customHeight="1">
      <c r="A36" s="776" t="s">
        <v>364</v>
      </c>
      <c r="B36" s="777"/>
      <c r="C36" s="777"/>
      <c r="D36" s="777"/>
      <c r="E36" s="777"/>
      <c r="F36" s="777"/>
      <c r="G36" s="777"/>
      <c r="H36" s="777"/>
      <c r="I36" s="777"/>
      <c r="J36" s="777"/>
      <c r="K36" s="777"/>
      <c r="L36" s="777"/>
      <c r="M36" s="777"/>
      <c r="N36" s="777"/>
      <c r="O36" s="777"/>
      <c r="P36" s="777"/>
    </row>
    <row r="37" spans="1:16" ht="17.100000000000001" customHeight="1">
      <c r="A37" s="776" t="s">
        <v>40</v>
      </c>
      <c r="B37" s="777"/>
      <c r="C37" s="777"/>
      <c r="D37" s="777"/>
      <c r="E37" s="777"/>
      <c r="F37" s="777"/>
      <c r="G37" s="777"/>
      <c r="H37" s="777"/>
      <c r="I37" s="777"/>
      <c r="J37" s="777"/>
      <c r="K37" s="777"/>
      <c r="L37" s="777"/>
      <c r="M37" s="777"/>
      <c r="N37" s="777"/>
      <c r="O37" s="777"/>
      <c r="P37" s="777"/>
    </row>
  </sheetData>
  <mergeCells count="6">
    <mergeCell ref="A37:P37"/>
    <mergeCell ref="A1:P1"/>
    <mergeCell ref="A2:P2"/>
    <mergeCell ref="A3:P3"/>
    <mergeCell ref="A4:P4"/>
    <mergeCell ref="A36:P36"/>
  </mergeCells>
  <printOptions horizontalCentered="1"/>
  <pageMargins left="0.2" right="0.2" top="0.5" bottom="0.5" header="0" footer="0"/>
  <pageSetup paperSize="5" scale="95" fitToHeight="0" orientation="landscape" horizontalDpi="300" verticalDpi="300" r:id="rId1"/>
  <headerFooter>
    <oddHeader>&amp;L&amp;G</oddHeader>
    <oddFooter>&amp;LPERA 2208C Division of Accountability, Research, &amp; Measurement</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zoomScaleNormal="100" workbookViewId="0">
      <selection activeCell="W19" sqref="W19"/>
    </sheetView>
  </sheetViews>
  <sheetFormatPr defaultColWidth="11" defaultRowHeight="15" customHeight="1"/>
  <cols>
    <col min="1" max="1" width="16" style="60" bestFit="1" customWidth="1"/>
    <col min="2" max="2" width="13.59765625" style="60" bestFit="1" customWidth="1"/>
    <col min="3" max="3" width="11" style="60" bestFit="1" customWidth="1"/>
    <col min="4" max="4" width="7.59765625" style="60" bestFit="1" customWidth="1"/>
    <col min="5" max="5" width="14.5" style="60" bestFit="1" customWidth="1"/>
    <col min="6" max="6" width="9.69921875" style="60" bestFit="1" customWidth="1"/>
    <col min="7" max="7" width="3.5" style="60" bestFit="1" customWidth="1"/>
    <col min="8" max="8" width="14" style="60" bestFit="1" customWidth="1"/>
    <col min="9" max="9" width="8" style="60" bestFit="1" customWidth="1"/>
    <col min="10" max="10" width="9" style="60" bestFit="1" customWidth="1"/>
    <col min="11" max="11" width="6" style="60" bestFit="1" customWidth="1"/>
    <col min="12" max="12" width="12" style="60" bestFit="1" customWidth="1"/>
    <col min="13" max="13" width="8" style="60" bestFit="1" customWidth="1"/>
    <col min="14" max="14" width="6" style="60" bestFit="1" customWidth="1"/>
    <col min="15" max="15" width="4.69921875" style="60" bestFit="1" customWidth="1"/>
    <col min="16" max="16" width="9.5" style="60" customWidth="1"/>
    <col min="17" max="17" width="11" style="60" bestFit="1" customWidth="1"/>
    <col min="18" max="16384" width="11" style="60"/>
  </cols>
  <sheetData>
    <row r="1" spans="1:17" ht="21.9" customHeight="1">
      <c r="A1" s="774" t="s">
        <v>688</v>
      </c>
      <c r="B1" s="850"/>
      <c r="C1" s="850"/>
      <c r="D1" s="850"/>
      <c r="E1" s="850"/>
      <c r="F1" s="850"/>
      <c r="G1" s="850"/>
      <c r="H1" s="850"/>
      <c r="I1" s="850"/>
      <c r="J1" s="850"/>
      <c r="K1" s="850"/>
      <c r="L1" s="850"/>
      <c r="M1" s="850"/>
      <c r="N1" s="850"/>
      <c r="O1" s="850"/>
      <c r="P1" s="850"/>
      <c r="Q1" s="850"/>
    </row>
    <row r="2" spans="1:17" ht="21.9" customHeight="1">
      <c r="A2" s="774" t="s">
        <v>1</v>
      </c>
      <c r="B2" s="850"/>
      <c r="C2" s="850"/>
      <c r="D2" s="850"/>
      <c r="E2" s="850"/>
      <c r="F2" s="850"/>
      <c r="G2" s="850"/>
      <c r="H2" s="850"/>
      <c r="I2" s="850"/>
      <c r="J2" s="850"/>
      <c r="K2" s="850"/>
      <c r="L2" s="850"/>
      <c r="M2" s="850"/>
      <c r="N2" s="850"/>
      <c r="O2" s="850"/>
      <c r="P2" s="850"/>
      <c r="Q2" s="850"/>
    </row>
    <row r="3" spans="1:17" ht="21.9" customHeight="1">
      <c r="A3" s="774" t="s">
        <v>686</v>
      </c>
      <c r="B3" s="850"/>
      <c r="C3" s="850"/>
      <c r="D3" s="850"/>
      <c r="E3" s="850"/>
      <c r="F3" s="850"/>
      <c r="G3" s="850"/>
      <c r="H3" s="850"/>
      <c r="I3" s="850"/>
      <c r="J3" s="850"/>
      <c r="K3" s="850"/>
      <c r="L3" s="850"/>
      <c r="M3" s="850"/>
      <c r="N3" s="850"/>
      <c r="O3" s="850"/>
      <c r="P3" s="850"/>
      <c r="Q3" s="850"/>
    </row>
    <row r="4" spans="1:17" ht="21.9" customHeight="1">
      <c r="A4" s="774" t="s">
        <v>378</v>
      </c>
      <c r="B4" s="850"/>
      <c r="C4" s="850"/>
      <c r="D4" s="850"/>
      <c r="E4" s="850"/>
      <c r="F4" s="850"/>
      <c r="G4" s="850"/>
      <c r="H4" s="850"/>
      <c r="I4" s="850"/>
      <c r="J4" s="850"/>
      <c r="K4" s="850"/>
      <c r="L4" s="850"/>
      <c r="M4" s="850"/>
      <c r="N4" s="850"/>
      <c r="O4" s="850"/>
      <c r="P4" s="850"/>
      <c r="Q4" s="850"/>
    </row>
    <row r="5" spans="1:17" ht="15" customHeight="1" thickBot="1"/>
    <row r="6" spans="1:17" ht="35.1" customHeight="1">
      <c r="A6" s="129" t="s">
        <v>4</v>
      </c>
      <c r="B6" s="15" t="s">
        <v>380</v>
      </c>
      <c r="C6" s="15" t="s">
        <v>360</v>
      </c>
      <c r="D6" s="128" t="s">
        <v>377</v>
      </c>
      <c r="E6" s="128" t="s">
        <v>376</v>
      </c>
      <c r="F6" s="15" t="s">
        <v>375</v>
      </c>
      <c r="G6" s="15" t="s">
        <v>73</v>
      </c>
      <c r="H6" s="128" t="s">
        <v>374</v>
      </c>
      <c r="I6" s="128" t="s">
        <v>373</v>
      </c>
      <c r="J6" s="128" t="s">
        <v>372</v>
      </c>
      <c r="K6" s="128" t="s">
        <v>371</v>
      </c>
      <c r="L6" s="15" t="s">
        <v>370</v>
      </c>
      <c r="M6" s="128" t="s">
        <v>369</v>
      </c>
      <c r="N6" s="128" t="s">
        <v>368</v>
      </c>
      <c r="O6" s="128" t="s">
        <v>367</v>
      </c>
      <c r="P6" s="136" t="s">
        <v>366</v>
      </c>
      <c r="Q6" s="126" t="s">
        <v>365</v>
      </c>
    </row>
    <row r="7" spans="1:17" ht="16.2">
      <c r="A7" s="98" t="s">
        <v>305</v>
      </c>
      <c r="B7" s="135">
        <v>16551.7</v>
      </c>
      <c r="C7" s="135">
        <v>215228.7</v>
      </c>
      <c r="D7" s="135">
        <v>55938.9</v>
      </c>
      <c r="E7" s="135">
        <v>8774.2000000000007</v>
      </c>
      <c r="F7" s="135">
        <v>3949.1</v>
      </c>
      <c r="G7" s="135">
        <v>491.8</v>
      </c>
      <c r="H7" s="135">
        <v>8478.9</v>
      </c>
      <c r="I7" s="135">
        <v>573.20000000000005</v>
      </c>
      <c r="J7" s="135">
        <v>4535.8</v>
      </c>
      <c r="K7" s="135">
        <v>1599.6</v>
      </c>
      <c r="L7" s="135">
        <v>3156</v>
      </c>
      <c r="M7" s="135">
        <v>344.8</v>
      </c>
      <c r="N7" s="135">
        <v>410.1</v>
      </c>
      <c r="O7" s="135">
        <v>3.1</v>
      </c>
      <c r="P7" s="134">
        <v>6.6</v>
      </c>
      <c r="Q7" s="133">
        <f>SUM(B7:P7)</f>
        <v>320042.49999999994</v>
      </c>
    </row>
    <row r="8" spans="1:17" ht="17.100000000000001" customHeight="1">
      <c r="A8" s="95" t="s">
        <v>5</v>
      </c>
      <c r="B8" s="107">
        <v>700.2</v>
      </c>
      <c r="C8" s="107">
        <v>7297.3</v>
      </c>
      <c r="D8" s="107">
        <v>2090.6999999999998</v>
      </c>
      <c r="E8" s="107">
        <v>299.8</v>
      </c>
      <c r="F8" s="107">
        <v>0</v>
      </c>
      <c r="G8" s="107">
        <v>0</v>
      </c>
      <c r="H8" s="107">
        <v>342.9</v>
      </c>
      <c r="I8" s="107">
        <v>0</v>
      </c>
      <c r="J8" s="107">
        <v>0</v>
      </c>
      <c r="K8" s="107">
        <v>0</v>
      </c>
      <c r="L8" s="107">
        <v>0</v>
      </c>
      <c r="M8" s="107">
        <v>0</v>
      </c>
      <c r="N8" s="107">
        <v>0</v>
      </c>
      <c r="O8" s="107">
        <v>0</v>
      </c>
      <c r="P8" s="117">
        <v>0</v>
      </c>
      <c r="Q8" s="139">
        <v>10730.9</v>
      </c>
    </row>
    <row r="9" spans="1:17" ht="17.100000000000001" customHeight="1">
      <c r="A9" s="94" t="s">
        <v>6</v>
      </c>
      <c r="B9" s="109">
        <v>1188.3</v>
      </c>
      <c r="C9" s="109">
        <v>17547.599999999999</v>
      </c>
      <c r="D9" s="109">
        <v>7679.2</v>
      </c>
      <c r="E9" s="109">
        <v>883.2</v>
      </c>
      <c r="F9" s="109">
        <v>905.2</v>
      </c>
      <c r="G9" s="109">
        <v>43.8</v>
      </c>
      <c r="H9" s="109">
        <v>379</v>
      </c>
      <c r="I9" s="109">
        <v>0</v>
      </c>
      <c r="J9" s="109">
        <v>0</v>
      </c>
      <c r="K9" s="109">
        <v>0</v>
      </c>
      <c r="L9" s="109">
        <v>0</v>
      </c>
      <c r="M9" s="109">
        <v>0</v>
      </c>
      <c r="N9" s="109">
        <v>0</v>
      </c>
      <c r="O9" s="109">
        <v>0</v>
      </c>
      <c r="P9" s="118">
        <v>0</v>
      </c>
      <c r="Q9" s="138">
        <v>28626.3</v>
      </c>
    </row>
    <row r="10" spans="1:17" ht="17.100000000000001" customHeight="1">
      <c r="A10" s="94" t="s">
        <v>7</v>
      </c>
      <c r="B10" s="109">
        <v>344.4</v>
      </c>
      <c r="C10" s="109">
        <v>3220.2</v>
      </c>
      <c r="D10" s="109">
        <v>1225.9000000000001</v>
      </c>
      <c r="E10" s="109">
        <v>132.4</v>
      </c>
      <c r="F10" s="109">
        <v>16.100000000000001</v>
      </c>
      <c r="G10" s="109">
        <v>0</v>
      </c>
      <c r="H10" s="109">
        <v>129.9</v>
      </c>
      <c r="I10" s="109">
        <v>0</v>
      </c>
      <c r="J10" s="109">
        <v>0</v>
      </c>
      <c r="K10" s="109">
        <v>14.9</v>
      </c>
      <c r="L10" s="109">
        <v>0</v>
      </c>
      <c r="M10" s="109">
        <v>0</v>
      </c>
      <c r="N10" s="109">
        <v>15.8</v>
      </c>
      <c r="O10" s="109">
        <v>0</v>
      </c>
      <c r="P10" s="118">
        <v>0</v>
      </c>
      <c r="Q10" s="138">
        <v>5099.6000000000004</v>
      </c>
    </row>
    <row r="11" spans="1:17" ht="17.100000000000001" customHeight="1">
      <c r="A11" s="94" t="s">
        <v>8</v>
      </c>
      <c r="B11" s="109">
        <v>121.2</v>
      </c>
      <c r="C11" s="109">
        <v>950.1</v>
      </c>
      <c r="D11" s="109">
        <v>229.2</v>
      </c>
      <c r="E11" s="109">
        <v>18.399999999999999</v>
      </c>
      <c r="F11" s="109">
        <v>0</v>
      </c>
      <c r="G11" s="109">
        <v>0</v>
      </c>
      <c r="H11" s="109">
        <v>119.5</v>
      </c>
      <c r="I11" s="109">
        <v>0</v>
      </c>
      <c r="J11" s="109">
        <v>0</v>
      </c>
      <c r="K11" s="109">
        <v>0</v>
      </c>
      <c r="L11" s="109">
        <v>0</v>
      </c>
      <c r="M11" s="109">
        <v>0</v>
      </c>
      <c r="N11" s="109">
        <v>0</v>
      </c>
      <c r="O11" s="109">
        <v>0.1</v>
      </c>
      <c r="P11" s="118">
        <v>0</v>
      </c>
      <c r="Q11" s="138">
        <v>1438.5</v>
      </c>
    </row>
    <row r="12" spans="1:17" ht="17.100000000000001" customHeight="1">
      <c r="A12" s="94" t="s">
        <v>9</v>
      </c>
      <c r="B12" s="109">
        <v>864.9</v>
      </c>
      <c r="C12" s="109">
        <v>6358.8</v>
      </c>
      <c r="D12" s="109">
        <v>2063.5</v>
      </c>
      <c r="E12" s="109">
        <v>153.4</v>
      </c>
      <c r="F12" s="109">
        <v>0</v>
      </c>
      <c r="G12" s="109">
        <v>1.6</v>
      </c>
      <c r="H12" s="109">
        <v>696.1</v>
      </c>
      <c r="I12" s="109">
        <v>136.80000000000001</v>
      </c>
      <c r="J12" s="109">
        <v>406.9</v>
      </c>
      <c r="K12" s="109">
        <v>313.60000000000002</v>
      </c>
      <c r="L12" s="109">
        <v>296.39999999999998</v>
      </c>
      <c r="M12" s="109">
        <v>28.9</v>
      </c>
      <c r="N12" s="109">
        <v>81.7</v>
      </c>
      <c r="O12" s="109">
        <v>3</v>
      </c>
      <c r="P12" s="118">
        <v>0</v>
      </c>
      <c r="Q12" s="138">
        <v>11405.6</v>
      </c>
    </row>
    <row r="13" spans="1:17" ht="17.100000000000001" customHeight="1">
      <c r="A13" s="94" t="s">
        <v>10</v>
      </c>
      <c r="B13" s="109">
        <v>591.4</v>
      </c>
      <c r="C13" s="109">
        <v>9584.7000000000007</v>
      </c>
      <c r="D13" s="109">
        <v>627.4</v>
      </c>
      <c r="E13" s="109">
        <v>244.9</v>
      </c>
      <c r="F13" s="109">
        <v>27.9</v>
      </c>
      <c r="G13" s="109">
        <v>0</v>
      </c>
      <c r="H13" s="109">
        <v>28</v>
      </c>
      <c r="I13" s="109">
        <v>0</v>
      </c>
      <c r="J13" s="109">
        <v>0</v>
      </c>
      <c r="K13" s="109">
        <v>0</v>
      </c>
      <c r="L13" s="109">
        <v>0</v>
      </c>
      <c r="M13" s="109">
        <v>0</v>
      </c>
      <c r="N13" s="109">
        <v>0</v>
      </c>
      <c r="O13" s="109">
        <v>0</v>
      </c>
      <c r="P13" s="118">
        <v>0</v>
      </c>
      <c r="Q13" s="138">
        <v>11104.3</v>
      </c>
    </row>
    <row r="14" spans="1:17" ht="17.100000000000001" customHeight="1">
      <c r="A14" s="94" t="s">
        <v>301</v>
      </c>
      <c r="B14" s="109">
        <v>1688.8</v>
      </c>
      <c r="C14" s="109">
        <v>9937.5</v>
      </c>
      <c r="D14" s="109">
        <v>3227.9</v>
      </c>
      <c r="E14" s="109">
        <v>553.1</v>
      </c>
      <c r="F14" s="109">
        <v>16.8</v>
      </c>
      <c r="G14" s="109">
        <v>0</v>
      </c>
      <c r="H14" s="109">
        <v>873.1</v>
      </c>
      <c r="I14" s="109">
        <v>0</v>
      </c>
      <c r="J14" s="109">
        <v>0</v>
      </c>
      <c r="K14" s="109">
        <v>69.099999999999994</v>
      </c>
      <c r="L14" s="109">
        <v>397.9</v>
      </c>
      <c r="M14" s="109">
        <v>16.100000000000001</v>
      </c>
      <c r="N14" s="109">
        <v>27.2</v>
      </c>
      <c r="O14" s="109">
        <v>0</v>
      </c>
      <c r="P14" s="118">
        <v>0</v>
      </c>
      <c r="Q14" s="138">
        <v>16807.5</v>
      </c>
    </row>
    <row r="15" spans="1:17" ht="17.100000000000001" customHeight="1">
      <c r="A15" s="94" t="s">
        <v>12</v>
      </c>
      <c r="B15" s="109">
        <v>22.2</v>
      </c>
      <c r="C15" s="109">
        <v>416.1</v>
      </c>
      <c r="D15" s="109">
        <v>204.8</v>
      </c>
      <c r="E15" s="109">
        <v>18.5</v>
      </c>
      <c r="F15" s="109">
        <v>0</v>
      </c>
      <c r="G15" s="109">
        <v>0</v>
      </c>
      <c r="H15" s="109">
        <v>52.7</v>
      </c>
      <c r="I15" s="109">
        <v>0</v>
      </c>
      <c r="J15" s="109">
        <v>0</v>
      </c>
      <c r="K15" s="109">
        <v>0</v>
      </c>
      <c r="L15" s="109">
        <v>0</v>
      </c>
      <c r="M15" s="109">
        <v>0</v>
      </c>
      <c r="N15" s="109">
        <v>0</v>
      </c>
      <c r="O15" s="109">
        <v>0</v>
      </c>
      <c r="P15" s="118">
        <v>0</v>
      </c>
      <c r="Q15" s="138">
        <v>714.3</v>
      </c>
    </row>
    <row r="16" spans="1:17" ht="17.100000000000001" customHeight="1">
      <c r="A16" s="94" t="s">
        <v>13</v>
      </c>
      <c r="B16" s="109">
        <v>124.1</v>
      </c>
      <c r="C16" s="109">
        <v>2612.9</v>
      </c>
      <c r="D16" s="109">
        <v>633</v>
      </c>
      <c r="E16" s="109">
        <v>64.400000000000006</v>
      </c>
      <c r="F16" s="109">
        <v>0</v>
      </c>
      <c r="G16" s="109">
        <v>20.6</v>
      </c>
      <c r="H16" s="109">
        <v>129.80000000000001</v>
      </c>
      <c r="I16" s="109">
        <v>0</v>
      </c>
      <c r="J16" s="109">
        <v>0</v>
      </c>
      <c r="K16" s="109">
        <v>0</v>
      </c>
      <c r="L16" s="109">
        <v>0</v>
      </c>
      <c r="M16" s="109">
        <v>0</v>
      </c>
      <c r="N16" s="109">
        <v>0</v>
      </c>
      <c r="O16" s="109">
        <v>0</v>
      </c>
      <c r="P16" s="118">
        <v>0</v>
      </c>
      <c r="Q16" s="138">
        <v>3584.8</v>
      </c>
    </row>
    <row r="17" spans="1:17" ht="17.100000000000001" customHeight="1">
      <c r="A17" s="94" t="s">
        <v>14</v>
      </c>
      <c r="B17" s="109">
        <v>0</v>
      </c>
      <c r="C17" s="109">
        <v>13419.2</v>
      </c>
      <c r="D17" s="109">
        <v>3265.8</v>
      </c>
      <c r="E17" s="109">
        <v>668.3</v>
      </c>
      <c r="F17" s="109">
        <v>348.5</v>
      </c>
      <c r="G17" s="109">
        <v>71.400000000000006</v>
      </c>
      <c r="H17" s="109">
        <v>449.9</v>
      </c>
      <c r="I17" s="109">
        <v>161</v>
      </c>
      <c r="J17" s="109">
        <v>1562.2</v>
      </c>
      <c r="K17" s="109">
        <v>48.2</v>
      </c>
      <c r="L17" s="109">
        <v>0</v>
      </c>
      <c r="M17" s="109">
        <v>0</v>
      </c>
      <c r="N17" s="109">
        <v>15.4</v>
      </c>
      <c r="O17" s="109">
        <v>0</v>
      </c>
      <c r="P17" s="118">
        <v>0</v>
      </c>
      <c r="Q17" s="138">
        <v>20009.900000000001</v>
      </c>
    </row>
    <row r="18" spans="1:17" ht="17.100000000000001" customHeight="1">
      <c r="A18" s="94" t="s">
        <v>15</v>
      </c>
      <c r="B18" s="109">
        <v>1488.9</v>
      </c>
      <c r="C18" s="109">
        <v>7106.2</v>
      </c>
      <c r="D18" s="109">
        <v>2544.4</v>
      </c>
      <c r="E18" s="109">
        <v>197.7</v>
      </c>
      <c r="F18" s="109">
        <v>0</v>
      </c>
      <c r="G18" s="109">
        <v>0</v>
      </c>
      <c r="H18" s="109">
        <v>645.4</v>
      </c>
      <c r="I18" s="109">
        <v>52.2</v>
      </c>
      <c r="J18" s="109">
        <v>530.6</v>
      </c>
      <c r="K18" s="109">
        <v>152.80000000000001</v>
      </c>
      <c r="L18" s="109">
        <v>544.9</v>
      </c>
      <c r="M18" s="109">
        <v>0</v>
      </c>
      <c r="N18" s="109">
        <v>54.4</v>
      </c>
      <c r="O18" s="109">
        <v>0</v>
      </c>
      <c r="P18" s="118">
        <v>0</v>
      </c>
      <c r="Q18" s="138">
        <v>13317.5</v>
      </c>
    </row>
    <row r="19" spans="1:17" ht="17.100000000000001" customHeight="1">
      <c r="A19" s="94" t="s">
        <v>16</v>
      </c>
      <c r="B19" s="109">
        <v>59.4</v>
      </c>
      <c r="C19" s="109">
        <v>1457.7</v>
      </c>
      <c r="D19" s="109">
        <v>457.6</v>
      </c>
      <c r="E19" s="109">
        <v>59.6</v>
      </c>
      <c r="F19" s="109">
        <v>0</v>
      </c>
      <c r="G19" s="109">
        <v>18</v>
      </c>
      <c r="H19" s="109">
        <v>283.3</v>
      </c>
      <c r="I19" s="109">
        <v>0</v>
      </c>
      <c r="J19" s="109">
        <v>0</v>
      </c>
      <c r="K19" s="109">
        <v>0</v>
      </c>
      <c r="L19" s="109">
        <v>0</v>
      </c>
      <c r="M19" s="109">
        <v>0</v>
      </c>
      <c r="N19" s="109">
        <v>0</v>
      </c>
      <c r="O19" s="109">
        <v>0</v>
      </c>
      <c r="P19" s="118">
        <v>0</v>
      </c>
      <c r="Q19" s="138">
        <v>2335.6</v>
      </c>
    </row>
    <row r="20" spans="1:17" ht="17.100000000000001" customHeight="1">
      <c r="A20" s="94" t="s">
        <v>17</v>
      </c>
      <c r="B20" s="109">
        <v>46.1</v>
      </c>
      <c r="C20" s="109">
        <v>2428.8000000000002</v>
      </c>
      <c r="D20" s="109">
        <v>547.79999999999995</v>
      </c>
      <c r="E20" s="109">
        <v>88.2</v>
      </c>
      <c r="F20" s="109">
        <v>0</v>
      </c>
      <c r="G20" s="109">
        <v>0</v>
      </c>
      <c r="H20" s="109">
        <v>0</v>
      </c>
      <c r="I20" s="109">
        <v>0</v>
      </c>
      <c r="J20" s="109">
        <v>0</v>
      </c>
      <c r="K20" s="109">
        <v>0</v>
      </c>
      <c r="L20" s="109">
        <v>0</v>
      </c>
      <c r="M20" s="109">
        <v>0</v>
      </c>
      <c r="N20" s="109">
        <v>0</v>
      </c>
      <c r="O20" s="109">
        <v>0</v>
      </c>
      <c r="P20" s="118">
        <v>0</v>
      </c>
      <c r="Q20" s="138">
        <v>3110.9</v>
      </c>
    </row>
    <row r="21" spans="1:17" ht="17.100000000000001" customHeight="1">
      <c r="A21" s="94" t="s">
        <v>300</v>
      </c>
      <c r="B21" s="109">
        <v>431.5</v>
      </c>
      <c r="C21" s="109">
        <v>5677</v>
      </c>
      <c r="D21" s="109">
        <v>547.5</v>
      </c>
      <c r="E21" s="109">
        <v>189.3</v>
      </c>
      <c r="F21" s="109">
        <v>24.3</v>
      </c>
      <c r="G21" s="109">
        <v>31</v>
      </c>
      <c r="H21" s="109">
        <v>0</v>
      </c>
      <c r="I21" s="109">
        <v>0</v>
      </c>
      <c r="J21" s="109">
        <v>0</v>
      </c>
      <c r="K21" s="109">
        <v>0</v>
      </c>
      <c r="L21" s="109">
        <v>0</v>
      </c>
      <c r="M21" s="109">
        <v>0</v>
      </c>
      <c r="N21" s="109">
        <v>0</v>
      </c>
      <c r="O21" s="109">
        <v>0</v>
      </c>
      <c r="P21" s="118">
        <v>0</v>
      </c>
      <c r="Q21" s="138">
        <v>6900.6</v>
      </c>
    </row>
    <row r="22" spans="1:17" ht="17.100000000000001" customHeight="1">
      <c r="A22" s="94" t="s">
        <v>19</v>
      </c>
      <c r="B22" s="109">
        <v>1852.3</v>
      </c>
      <c r="C22" s="109">
        <v>36169.599999999999</v>
      </c>
      <c r="D22" s="109">
        <v>3987.5</v>
      </c>
      <c r="E22" s="109">
        <v>1211.8</v>
      </c>
      <c r="F22" s="109">
        <v>2041.7</v>
      </c>
      <c r="G22" s="109">
        <v>5.7</v>
      </c>
      <c r="H22" s="109">
        <v>558.9</v>
      </c>
      <c r="I22" s="109">
        <v>38.4</v>
      </c>
      <c r="J22" s="109">
        <v>410.2</v>
      </c>
      <c r="K22" s="109">
        <v>493</v>
      </c>
      <c r="L22" s="109">
        <v>1338.1</v>
      </c>
      <c r="M22" s="109">
        <v>0</v>
      </c>
      <c r="N22" s="109">
        <v>74.400000000000006</v>
      </c>
      <c r="O22" s="109">
        <v>0</v>
      </c>
      <c r="P22" s="118">
        <v>6.6</v>
      </c>
      <c r="Q22" s="138">
        <v>48188.2</v>
      </c>
    </row>
    <row r="23" spans="1:17" ht="17.100000000000001" customHeight="1">
      <c r="A23" s="94" t="s">
        <v>299</v>
      </c>
      <c r="B23" s="109">
        <v>12.1</v>
      </c>
      <c r="C23" s="109">
        <v>537.9</v>
      </c>
      <c r="D23" s="109">
        <v>190.6</v>
      </c>
      <c r="E23" s="109">
        <v>14.6</v>
      </c>
      <c r="F23" s="109">
        <v>0</v>
      </c>
      <c r="G23" s="109">
        <v>0</v>
      </c>
      <c r="H23" s="109">
        <v>110.3</v>
      </c>
      <c r="I23" s="109">
        <v>0</v>
      </c>
      <c r="J23" s="109">
        <v>0</v>
      </c>
      <c r="K23" s="109">
        <v>0</v>
      </c>
      <c r="L23" s="109">
        <v>0</v>
      </c>
      <c r="M23" s="109">
        <v>0</v>
      </c>
      <c r="N23" s="109">
        <v>0</v>
      </c>
      <c r="O23" s="109">
        <v>0</v>
      </c>
      <c r="P23" s="118">
        <v>0</v>
      </c>
      <c r="Q23" s="138">
        <v>865.5</v>
      </c>
    </row>
    <row r="24" spans="1:17" ht="17.100000000000001" customHeight="1">
      <c r="A24" s="94" t="s">
        <v>298</v>
      </c>
      <c r="B24" s="109">
        <v>303.39999999999998</v>
      </c>
      <c r="C24" s="109">
        <v>2674.9</v>
      </c>
      <c r="D24" s="109">
        <v>514.20000000000005</v>
      </c>
      <c r="E24" s="109">
        <v>95.8</v>
      </c>
      <c r="F24" s="109">
        <v>0</v>
      </c>
      <c r="G24" s="109">
        <v>0</v>
      </c>
      <c r="H24" s="109">
        <v>174</v>
      </c>
      <c r="I24" s="109">
        <v>0</v>
      </c>
      <c r="J24" s="109">
        <v>0</v>
      </c>
      <c r="K24" s="109">
        <v>42.1</v>
      </c>
      <c r="L24" s="109">
        <v>51.2</v>
      </c>
      <c r="M24" s="109">
        <v>0</v>
      </c>
      <c r="N24" s="109">
        <v>33</v>
      </c>
      <c r="O24" s="109">
        <v>0</v>
      </c>
      <c r="P24" s="118">
        <v>0</v>
      </c>
      <c r="Q24" s="138">
        <v>3888.6</v>
      </c>
    </row>
    <row r="25" spans="1:17" ht="17.100000000000001" customHeight="1">
      <c r="A25" s="94" t="s">
        <v>297</v>
      </c>
      <c r="B25" s="109">
        <v>724.8</v>
      </c>
      <c r="C25" s="109">
        <v>16648.5</v>
      </c>
      <c r="D25" s="109">
        <v>1536</v>
      </c>
      <c r="E25" s="109">
        <v>593.9</v>
      </c>
      <c r="F25" s="109">
        <v>124.4</v>
      </c>
      <c r="G25" s="109">
        <v>26</v>
      </c>
      <c r="H25" s="109">
        <v>956.8</v>
      </c>
      <c r="I25" s="109">
        <v>52.2</v>
      </c>
      <c r="J25" s="109">
        <v>454.5</v>
      </c>
      <c r="K25" s="109">
        <v>0</v>
      </c>
      <c r="L25" s="109">
        <v>0</v>
      </c>
      <c r="M25" s="109">
        <v>0</v>
      </c>
      <c r="N25" s="109">
        <v>0</v>
      </c>
      <c r="O25" s="109">
        <v>0</v>
      </c>
      <c r="P25" s="118">
        <v>0</v>
      </c>
      <c r="Q25" s="138">
        <v>21117.1</v>
      </c>
    </row>
    <row r="26" spans="1:17" ht="17.100000000000001" customHeight="1">
      <c r="A26" s="94" t="s">
        <v>296</v>
      </c>
      <c r="B26" s="109">
        <v>367.2</v>
      </c>
      <c r="C26" s="109">
        <v>4493.2</v>
      </c>
      <c r="D26" s="109">
        <v>2088.3000000000002</v>
      </c>
      <c r="E26" s="109">
        <v>346</v>
      </c>
      <c r="F26" s="109">
        <v>0</v>
      </c>
      <c r="G26" s="109">
        <v>20</v>
      </c>
      <c r="H26" s="109">
        <v>339.7</v>
      </c>
      <c r="I26" s="109">
        <v>0</v>
      </c>
      <c r="J26" s="109">
        <v>0</v>
      </c>
      <c r="K26" s="109">
        <v>0</v>
      </c>
      <c r="L26" s="109">
        <v>0</v>
      </c>
      <c r="M26" s="109">
        <v>0</v>
      </c>
      <c r="N26" s="109">
        <v>0</v>
      </c>
      <c r="O26" s="109">
        <v>0</v>
      </c>
      <c r="P26" s="118">
        <v>0</v>
      </c>
      <c r="Q26" s="138">
        <v>7654.4</v>
      </c>
    </row>
    <row r="27" spans="1:17" ht="17.100000000000001" customHeight="1">
      <c r="A27" s="94" t="s">
        <v>295</v>
      </c>
      <c r="B27" s="109">
        <v>338.8</v>
      </c>
      <c r="C27" s="109">
        <v>4440.7</v>
      </c>
      <c r="D27" s="109">
        <v>1493</v>
      </c>
      <c r="E27" s="109">
        <v>269.5</v>
      </c>
      <c r="F27" s="109">
        <v>0</v>
      </c>
      <c r="G27" s="109">
        <v>0</v>
      </c>
      <c r="H27" s="109">
        <v>386.9</v>
      </c>
      <c r="I27" s="109">
        <v>0</v>
      </c>
      <c r="J27" s="109">
        <v>0</v>
      </c>
      <c r="K27" s="109">
        <v>57.8</v>
      </c>
      <c r="L27" s="109">
        <v>49.2</v>
      </c>
      <c r="M27" s="109">
        <v>163</v>
      </c>
      <c r="N27" s="109">
        <v>21.3</v>
      </c>
      <c r="O27" s="109">
        <v>0</v>
      </c>
      <c r="P27" s="118">
        <v>0</v>
      </c>
      <c r="Q27" s="138">
        <v>7220.2</v>
      </c>
    </row>
    <row r="28" spans="1:17" ht="17.100000000000001" customHeight="1">
      <c r="A28" s="94" t="s">
        <v>294</v>
      </c>
      <c r="B28" s="109">
        <v>747.5</v>
      </c>
      <c r="C28" s="109">
        <v>3939.9</v>
      </c>
      <c r="D28" s="109">
        <v>1540.3</v>
      </c>
      <c r="E28" s="109">
        <v>144.1</v>
      </c>
      <c r="F28" s="109">
        <v>11.6</v>
      </c>
      <c r="G28" s="109">
        <v>55.8</v>
      </c>
      <c r="H28" s="109">
        <v>93.8</v>
      </c>
      <c r="I28" s="109">
        <v>0</v>
      </c>
      <c r="J28" s="109">
        <v>0</v>
      </c>
      <c r="K28" s="109">
        <v>0</v>
      </c>
      <c r="L28" s="109">
        <v>0</v>
      </c>
      <c r="M28" s="109">
        <v>0</v>
      </c>
      <c r="N28" s="109">
        <v>0</v>
      </c>
      <c r="O28" s="109">
        <v>0</v>
      </c>
      <c r="P28" s="118">
        <v>0</v>
      </c>
      <c r="Q28" s="138">
        <v>6533</v>
      </c>
    </row>
    <row r="29" spans="1:17" ht="17.100000000000001" customHeight="1">
      <c r="A29" s="94" t="s">
        <v>26</v>
      </c>
      <c r="B29" s="109">
        <v>195.2</v>
      </c>
      <c r="C29" s="109">
        <v>3207.4</v>
      </c>
      <c r="D29" s="109">
        <v>892.2</v>
      </c>
      <c r="E29" s="109">
        <v>79.7</v>
      </c>
      <c r="F29" s="109">
        <v>0</v>
      </c>
      <c r="G29" s="109">
        <v>28.2</v>
      </c>
      <c r="H29" s="109">
        <v>83.1</v>
      </c>
      <c r="I29" s="109">
        <v>0</v>
      </c>
      <c r="J29" s="109">
        <v>0</v>
      </c>
      <c r="K29" s="109">
        <v>30.2</v>
      </c>
      <c r="L29" s="109">
        <v>0.3</v>
      </c>
      <c r="M29" s="109">
        <v>0</v>
      </c>
      <c r="N29" s="109">
        <v>19.100000000000001</v>
      </c>
      <c r="O29" s="109">
        <v>0</v>
      </c>
      <c r="P29" s="118">
        <v>0</v>
      </c>
      <c r="Q29" s="138">
        <v>4535.3999999999996</v>
      </c>
    </row>
    <row r="30" spans="1:17" ht="17.100000000000001" customHeight="1">
      <c r="A30" s="94" t="s">
        <v>27</v>
      </c>
      <c r="B30" s="109">
        <v>2711</v>
      </c>
      <c r="C30" s="109">
        <v>10169</v>
      </c>
      <c r="D30" s="109">
        <v>4801.8999999999996</v>
      </c>
      <c r="E30" s="109">
        <v>599.4</v>
      </c>
      <c r="F30" s="109">
        <v>95.5</v>
      </c>
      <c r="G30" s="109">
        <v>0</v>
      </c>
      <c r="H30" s="109">
        <v>191.2</v>
      </c>
      <c r="I30" s="109">
        <v>0</v>
      </c>
      <c r="J30" s="109">
        <v>0</v>
      </c>
      <c r="K30" s="109">
        <v>0</v>
      </c>
      <c r="L30" s="109">
        <v>0</v>
      </c>
      <c r="M30" s="109">
        <v>0</v>
      </c>
      <c r="N30" s="109">
        <v>0</v>
      </c>
      <c r="O30" s="109">
        <v>0</v>
      </c>
      <c r="P30" s="118">
        <v>0</v>
      </c>
      <c r="Q30" s="138">
        <v>18568</v>
      </c>
    </row>
    <row r="31" spans="1:17" ht="17.100000000000001" customHeight="1">
      <c r="A31" s="94" t="s">
        <v>28</v>
      </c>
      <c r="B31" s="109">
        <v>439.2</v>
      </c>
      <c r="C31" s="109">
        <v>7202.8</v>
      </c>
      <c r="D31" s="109">
        <v>2312.1999999999998</v>
      </c>
      <c r="E31" s="109">
        <v>368.2</v>
      </c>
      <c r="F31" s="109">
        <v>59</v>
      </c>
      <c r="G31" s="109">
        <v>4.0999999999999996</v>
      </c>
      <c r="H31" s="109">
        <v>245.8</v>
      </c>
      <c r="I31" s="109">
        <v>64.099999999999994</v>
      </c>
      <c r="J31" s="109">
        <v>418.6</v>
      </c>
      <c r="K31" s="109">
        <v>66.599999999999994</v>
      </c>
      <c r="L31" s="109">
        <v>60.1</v>
      </c>
      <c r="M31" s="109">
        <v>0</v>
      </c>
      <c r="N31" s="109">
        <v>5.6</v>
      </c>
      <c r="O31" s="109">
        <v>0</v>
      </c>
      <c r="P31" s="118">
        <v>0</v>
      </c>
      <c r="Q31" s="138">
        <v>11246.3</v>
      </c>
    </row>
    <row r="32" spans="1:17" ht="17.100000000000001" customHeight="1">
      <c r="A32" s="94" t="s">
        <v>293</v>
      </c>
      <c r="B32" s="109">
        <v>896.1</v>
      </c>
      <c r="C32" s="109">
        <v>7031</v>
      </c>
      <c r="D32" s="109">
        <v>2827.5</v>
      </c>
      <c r="E32" s="109">
        <v>286.10000000000002</v>
      </c>
      <c r="F32" s="109">
        <v>24.5</v>
      </c>
      <c r="G32" s="109">
        <v>65.7</v>
      </c>
      <c r="H32" s="109">
        <v>243.5</v>
      </c>
      <c r="I32" s="109">
        <v>63</v>
      </c>
      <c r="J32" s="109">
        <v>694.7</v>
      </c>
      <c r="K32" s="109">
        <v>52.4</v>
      </c>
      <c r="L32" s="109">
        <v>291.60000000000002</v>
      </c>
      <c r="M32" s="109">
        <v>136.80000000000001</v>
      </c>
      <c r="N32" s="109">
        <v>36.9</v>
      </c>
      <c r="O32" s="109">
        <v>0</v>
      </c>
      <c r="P32" s="118">
        <v>0</v>
      </c>
      <c r="Q32" s="138">
        <v>12649.8</v>
      </c>
    </row>
    <row r="33" spans="1:17" ht="17.100000000000001" customHeight="1">
      <c r="A33" s="94" t="s">
        <v>292</v>
      </c>
      <c r="B33" s="109">
        <v>107.8</v>
      </c>
      <c r="C33" s="109">
        <v>1474.8</v>
      </c>
      <c r="D33" s="109">
        <v>2.8</v>
      </c>
      <c r="E33" s="109">
        <v>31</v>
      </c>
      <c r="F33" s="109">
        <v>0</v>
      </c>
      <c r="G33" s="109">
        <v>0</v>
      </c>
      <c r="H33" s="109">
        <v>318.60000000000002</v>
      </c>
      <c r="I33" s="109">
        <v>5.5</v>
      </c>
      <c r="J33" s="109">
        <v>58.1</v>
      </c>
      <c r="K33" s="109">
        <v>231.1</v>
      </c>
      <c r="L33" s="109">
        <v>111.7</v>
      </c>
      <c r="M33" s="109">
        <v>0</v>
      </c>
      <c r="N33" s="109">
        <v>20.9</v>
      </c>
      <c r="O33" s="109">
        <v>0</v>
      </c>
      <c r="P33" s="118">
        <v>0</v>
      </c>
      <c r="Q33" s="138">
        <v>2362.3000000000002</v>
      </c>
    </row>
    <row r="34" spans="1:17" ht="17.100000000000001" customHeight="1">
      <c r="A34" s="94" t="s">
        <v>291</v>
      </c>
      <c r="B34" s="109">
        <v>12.2</v>
      </c>
      <c r="C34" s="109">
        <v>7417.7</v>
      </c>
      <c r="D34" s="109">
        <v>1049.5999999999999</v>
      </c>
      <c r="E34" s="109">
        <v>329.6</v>
      </c>
      <c r="F34" s="109">
        <v>0.1</v>
      </c>
      <c r="G34" s="109">
        <v>0</v>
      </c>
      <c r="H34" s="109">
        <v>344.2</v>
      </c>
      <c r="I34" s="109">
        <v>0</v>
      </c>
      <c r="J34" s="109">
        <v>0</v>
      </c>
      <c r="K34" s="109">
        <v>27.8</v>
      </c>
      <c r="L34" s="109">
        <v>14.6</v>
      </c>
      <c r="M34" s="109">
        <v>0</v>
      </c>
      <c r="N34" s="109">
        <v>4.4000000000000004</v>
      </c>
      <c r="O34" s="109">
        <v>0</v>
      </c>
      <c r="P34" s="118">
        <v>0</v>
      </c>
      <c r="Q34" s="138">
        <v>9200.2000000000007</v>
      </c>
    </row>
    <row r="35" spans="1:17" ht="17.100000000000001" customHeight="1" thickBot="1">
      <c r="A35" s="93" t="s">
        <v>32</v>
      </c>
      <c r="B35" s="111">
        <v>172.7</v>
      </c>
      <c r="C35" s="111">
        <v>21807.200000000001</v>
      </c>
      <c r="D35" s="111">
        <v>7358.1</v>
      </c>
      <c r="E35" s="111">
        <v>833.3</v>
      </c>
      <c r="F35" s="111">
        <v>253.5</v>
      </c>
      <c r="G35" s="111">
        <v>99.9</v>
      </c>
      <c r="H35" s="111">
        <v>302.5</v>
      </c>
      <c r="I35" s="111">
        <v>0</v>
      </c>
      <c r="J35" s="111">
        <v>0</v>
      </c>
      <c r="K35" s="111">
        <v>0</v>
      </c>
      <c r="L35" s="111">
        <v>0</v>
      </c>
      <c r="M35" s="111">
        <v>0</v>
      </c>
      <c r="N35" s="111">
        <v>0</v>
      </c>
      <c r="O35" s="111">
        <v>0</v>
      </c>
      <c r="P35" s="119">
        <v>0</v>
      </c>
      <c r="Q35" s="137">
        <v>30827.200000000001</v>
      </c>
    </row>
    <row r="36" spans="1:17" ht="17.100000000000001" customHeight="1">
      <c r="A36" s="776" t="s">
        <v>379</v>
      </c>
      <c r="B36" s="777"/>
      <c r="C36" s="777"/>
      <c r="D36" s="777"/>
      <c r="E36" s="777"/>
      <c r="F36" s="777"/>
      <c r="G36" s="777"/>
      <c r="H36" s="777"/>
      <c r="I36" s="777"/>
      <c r="J36" s="777"/>
      <c r="K36" s="777"/>
      <c r="L36" s="777"/>
      <c r="M36" s="777"/>
      <c r="N36" s="777"/>
      <c r="O36" s="777"/>
      <c r="P36" s="777"/>
      <c r="Q36" s="777"/>
    </row>
    <row r="37" spans="1:17" ht="17.100000000000001" customHeight="1">
      <c r="A37" s="776" t="s">
        <v>40</v>
      </c>
      <c r="B37" s="777"/>
      <c r="C37" s="777"/>
      <c r="D37" s="777"/>
      <c r="E37" s="777"/>
      <c r="F37" s="777"/>
      <c r="G37" s="777"/>
      <c r="H37" s="777"/>
      <c r="I37" s="777"/>
      <c r="J37" s="777"/>
      <c r="K37" s="777"/>
      <c r="L37" s="777"/>
      <c r="M37" s="777"/>
      <c r="N37" s="777"/>
      <c r="O37" s="777"/>
      <c r="P37" s="777"/>
      <c r="Q37" s="777"/>
    </row>
  </sheetData>
  <mergeCells count="6">
    <mergeCell ref="A37:Q37"/>
    <mergeCell ref="A1:Q1"/>
    <mergeCell ref="A2:Q2"/>
    <mergeCell ref="A3:Q3"/>
    <mergeCell ref="A4:Q4"/>
    <mergeCell ref="A36:Q36"/>
  </mergeCells>
  <printOptions horizontalCentered="1"/>
  <pageMargins left="0.2" right="0.2" top="0.5" bottom="0.5" header="0" footer="0"/>
  <pageSetup paperSize="5" scale="95" fitToHeight="0" orientation="landscape" horizontalDpi="300" verticalDpi="300" r:id="rId1"/>
  <headerFooter>
    <oddHeader>&amp;L&amp;G</oddHeader>
    <oddFooter>&amp;LPERA 2208C Division of Accountability, Research, &amp; Measurement</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7"/>
  <sheetViews>
    <sheetView zoomScaleNormal="100" workbookViewId="0">
      <selection sqref="A1:K1"/>
    </sheetView>
  </sheetViews>
  <sheetFormatPr defaultColWidth="11" defaultRowHeight="15" customHeight="1"/>
  <cols>
    <col min="1" max="1" width="43" style="60" bestFit="1" customWidth="1"/>
    <col min="2" max="9" width="10" style="60" bestFit="1" customWidth="1"/>
    <col min="10" max="10" width="11" style="60" bestFit="1" customWidth="1"/>
    <col min="11" max="11" width="10" style="60" bestFit="1" customWidth="1"/>
    <col min="12" max="16384" width="11" style="60"/>
  </cols>
  <sheetData>
    <row r="1" spans="1:11" ht="21.9" customHeight="1">
      <c r="A1" s="774" t="s">
        <v>689</v>
      </c>
      <c r="B1" s="850"/>
      <c r="C1" s="850"/>
      <c r="D1" s="850"/>
      <c r="E1" s="850"/>
      <c r="F1" s="850"/>
      <c r="G1" s="850"/>
      <c r="H1" s="850"/>
      <c r="I1" s="850"/>
      <c r="J1" s="850"/>
      <c r="K1" s="850"/>
    </row>
    <row r="2" spans="1:11" ht="21.9" customHeight="1">
      <c r="A2" s="774" t="s">
        <v>1</v>
      </c>
      <c r="B2" s="850"/>
      <c r="C2" s="850"/>
      <c r="D2" s="850"/>
      <c r="E2" s="850"/>
      <c r="F2" s="850"/>
      <c r="G2" s="850"/>
      <c r="H2" s="850"/>
      <c r="I2" s="850"/>
      <c r="J2" s="850"/>
      <c r="K2" s="850"/>
    </row>
    <row r="3" spans="1:11" ht="21.9" customHeight="1">
      <c r="A3" s="774" t="s">
        <v>690</v>
      </c>
      <c r="B3" s="850"/>
      <c r="C3" s="850"/>
      <c r="D3" s="850"/>
      <c r="E3" s="850"/>
      <c r="F3" s="850"/>
      <c r="G3" s="850"/>
      <c r="H3" s="850"/>
      <c r="I3" s="850"/>
      <c r="J3" s="850"/>
      <c r="K3" s="850"/>
    </row>
    <row r="4" spans="1:11" ht="21.9" customHeight="1">
      <c r="A4" s="774" t="s">
        <v>378</v>
      </c>
      <c r="B4" s="850"/>
      <c r="C4" s="850"/>
      <c r="D4" s="850"/>
      <c r="E4" s="850"/>
      <c r="F4" s="850"/>
      <c r="G4" s="850"/>
      <c r="H4" s="850"/>
      <c r="I4" s="850"/>
      <c r="J4" s="850"/>
      <c r="K4" s="850"/>
    </row>
    <row r="5" spans="1:11" ht="15" customHeight="1" thickBot="1"/>
    <row r="6" spans="1:11" ht="17.100000000000001" customHeight="1">
      <c r="A6" s="129" t="s">
        <v>479</v>
      </c>
      <c r="B6" s="15" t="s">
        <v>478</v>
      </c>
      <c r="C6" s="15" t="s">
        <v>477</v>
      </c>
      <c r="D6" s="15" t="s">
        <v>476</v>
      </c>
      <c r="E6" s="15" t="s">
        <v>475</v>
      </c>
      <c r="F6" s="15" t="s">
        <v>474</v>
      </c>
      <c r="G6" s="15" t="s">
        <v>473</v>
      </c>
      <c r="H6" s="15" t="s">
        <v>472</v>
      </c>
      <c r="I6" s="15" t="s">
        <v>471</v>
      </c>
      <c r="J6" s="15" t="s">
        <v>470</v>
      </c>
      <c r="K6" s="16" t="s">
        <v>469</v>
      </c>
    </row>
    <row r="7" spans="1:11" ht="17.100000000000001" customHeight="1">
      <c r="A7" s="308" t="s">
        <v>449</v>
      </c>
      <c r="B7" s="147">
        <v>0</v>
      </c>
      <c r="C7" s="147">
        <v>0</v>
      </c>
      <c r="D7" s="147">
        <v>0</v>
      </c>
      <c r="E7" s="147">
        <v>7.7</v>
      </c>
      <c r="F7" s="147">
        <v>49.8</v>
      </c>
      <c r="G7" s="147">
        <v>0</v>
      </c>
      <c r="H7" s="147">
        <v>0</v>
      </c>
      <c r="I7" s="147">
        <v>0</v>
      </c>
      <c r="J7" s="147">
        <v>0</v>
      </c>
      <c r="K7" s="146">
        <v>0</v>
      </c>
    </row>
    <row r="8" spans="1:11" ht="17.100000000000001" customHeight="1">
      <c r="A8" s="309" t="s">
        <v>448</v>
      </c>
      <c r="B8" s="143">
        <v>0</v>
      </c>
      <c r="C8" s="143">
        <v>0</v>
      </c>
      <c r="D8" s="143">
        <v>0</v>
      </c>
      <c r="E8" s="143">
        <v>0</v>
      </c>
      <c r="F8" s="143">
        <v>0</v>
      </c>
      <c r="G8" s="143">
        <v>13.9</v>
      </c>
      <c r="H8" s="143">
        <v>0</v>
      </c>
      <c r="I8" s="143">
        <v>0</v>
      </c>
      <c r="J8" s="143">
        <v>3.2</v>
      </c>
      <c r="K8" s="142">
        <v>23.1</v>
      </c>
    </row>
    <row r="9" spans="1:11" ht="17.100000000000001" customHeight="1">
      <c r="A9" s="309" t="s">
        <v>447</v>
      </c>
      <c r="B9" s="143">
        <v>1001.6</v>
      </c>
      <c r="C9" s="143">
        <v>1371.9</v>
      </c>
      <c r="D9" s="143">
        <v>452.4</v>
      </c>
      <c r="E9" s="143">
        <v>111.5</v>
      </c>
      <c r="F9" s="143">
        <v>715.6</v>
      </c>
      <c r="G9" s="143">
        <v>1091.3</v>
      </c>
      <c r="H9" s="143">
        <v>1385.9</v>
      </c>
      <c r="I9" s="143">
        <v>75.7</v>
      </c>
      <c r="J9" s="143">
        <v>251.8</v>
      </c>
      <c r="K9" s="142">
        <v>1393.4</v>
      </c>
    </row>
    <row r="10" spans="1:11" ht="17.100000000000001" customHeight="1">
      <c r="A10" s="309" t="s">
        <v>446</v>
      </c>
      <c r="B10" s="143">
        <v>14.4</v>
      </c>
      <c r="C10" s="143">
        <v>0</v>
      </c>
      <c r="D10" s="143">
        <v>0</v>
      </c>
      <c r="E10" s="143">
        <v>2</v>
      </c>
      <c r="F10" s="143">
        <v>0</v>
      </c>
      <c r="G10" s="143">
        <v>28.6</v>
      </c>
      <c r="H10" s="143">
        <v>1.9</v>
      </c>
      <c r="I10" s="143">
        <v>0</v>
      </c>
      <c r="J10" s="143">
        <v>13.2</v>
      </c>
      <c r="K10" s="142">
        <v>0</v>
      </c>
    </row>
    <row r="11" spans="1:11" ht="17.100000000000001" customHeight="1">
      <c r="A11" s="309" t="s">
        <v>445</v>
      </c>
      <c r="B11" s="143">
        <v>2.7</v>
      </c>
      <c r="C11" s="143">
        <v>103.4</v>
      </c>
      <c r="D11" s="143">
        <v>0</v>
      </c>
      <c r="E11" s="143">
        <v>0</v>
      </c>
      <c r="F11" s="143">
        <v>0</v>
      </c>
      <c r="G11" s="143">
        <v>255</v>
      </c>
      <c r="H11" s="143">
        <v>0</v>
      </c>
      <c r="I11" s="143">
        <v>0</v>
      </c>
      <c r="J11" s="143">
        <v>3.9</v>
      </c>
      <c r="K11" s="142">
        <v>10.4</v>
      </c>
    </row>
    <row r="12" spans="1:11" ht="17.100000000000001" customHeight="1">
      <c r="A12" s="309" t="s">
        <v>444</v>
      </c>
      <c r="B12" s="143">
        <v>573.4</v>
      </c>
      <c r="C12" s="143">
        <v>1102.5999999999999</v>
      </c>
      <c r="D12" s="143">
        <v>177</v>
      </c>
      <c r="E12" s="143">
        <v>57.4</v>
      </c>
      <c r="F12" s="143">
        <v>322</v>
      </c>
      <c r="G12" s="143">
        <v>422.9</v>
      </c>
      <c r="H12" s="143">
        <v>824.2</v>
      </c>
      <c r="I12" s="143">
        <v>30.1</v>
      </c>
      <c r="J12" s="143">
        <v>179.3</v>
      </c>
      <c r="K12" s="142">
        <v>1187.3</v>
      </c>
    </row>
    <row r="13" spans="1:11" ht="17.100000000000001" customHeight="1">
      <c r="A13" s="309" t="s">
        <v>443</v>
      </c>
      <c r="B13" s="143">
        <v>95.2</v>
      </c>
      <c r="C13" s="143">
        <v>1425.8</v>
      </c>
      <c r="D13" s="143">
        <v>151.9</v>
      </c>
      <c r="E13" s="143">
        <v>87.1</v>
      </c>
      <c r="F13" s="143">
        <v>738.7</v>
      </c>
      <c r="G13" s="143">
        <v>272</v>
      </c>
      <c r="H13" s="143">
        <v>432.1</v>
      </c>
      <c r="I13" s="143">
        <v>22.8</v>
      </c>
      <c r="J13" s="143">
        <v>232.1</v>
      </c>
      <c r="K13" s="142">
        <v>482.4</v>
      </c>
    </row>
    <row r="14" spans="1:11" ht="17.100000000000001" customHeight="1">
      <c r="A14" s="309" t="s">
        <v>442</v>
      </c>
      <c r="B14" s="143">
        <v>319.3</v>
      </c>
      <c r="C14" s="143">
        <v>623.1</v>
      </c>
      <c r="D14" s="143">
        <v>123.3</v>
      </c>
      <c r="E14" s="143">
        <v>36.799999999999997</v>
      </c>
      <c r="F14" s="143">
        <v>199.4</v>
      </c>
      <c r="G14" s="143">
        <v>165.3</v>
      </c>
      <c r="H14" s="143">
        <v>248.3</v>
      </c>
      <c r="I14" s="143">
        <v>4</v>
      </c>
      <c r="J14" s="143">
        <v>85.9</v>
      </c>
      <c r="K14" s="142">
        <v>241.1</v>
      </c>
    </row>
    <row r="15" spans="1:11" ht="17.100000000000001" customHeight="1">
      <c r="A15" s="309" t="s">
        <v>441</v>
      </c>
      <c r="B15" s="143">
        <v>1195.5999999999999</v>
      </c>
      <c r="C15" s="143">
        <v>4820.7</v>
      </c>
      <c r="D15" s="143">
        <v>537.6</v>
      </c>
      <c r="E15" s="143">
        <v>173</v>
      </c>
      <c r="F15" s="143">
        <v>1088.0999999999999</v>
      </c>
      <c r="G15" s="143">
        <v>1538.2</v>
      </c>
      <c r="H15" s="143">
        <v>1763.4</v>
      </c>
      <c r="I15" s="143">
        <v>81.900000000000006</v>
      </c>
      <c r="J15" s="143">
        <v>502</v>
      </c>
      <c r="K15" s="142">
        <v>2585.1999999999998</v>
      </c>
    </row>
    <row r="16" spans="1:11" ht="17.100000000000001" customHeight="1">
      <c r="A16" s="309" t="s">
        <v>440</v>
      </c>
      <c r="B16" s="143">
        <v>120.6</v>
      </c>
      <c r="C16" s="143">
        <v>818.4</v>
      </c>
      <c r="D16" s="143">
        <v>136.6</v>
      </c>
      <c r="E16" s="143">
        <v>77.900000000000006</v>
      </c>
      <c r="F16" s="143">
        <v>126</v>
      </c>
      <c r="G16" s="143">
        <v>188.2</v>
      </c>
      <c r="H16" s="143">
        <v>387.2</v>
      </c>
      <c r="I16" s="143">
        <v>27</v>
      </c>
      <c r="J16" s="143">
        <v>94.8</v>
      </c>
      <c r="K16" s="142">
        <v>147.80000000000001</v>
      </c>
    </row>
    <row r="17" spans="1:11" ht="17.100000000000001" customHeight="1">
      <c r="A17" s="309" t="s">
        <v>439</v>
      </c>
      <c r="B17" s="143">
        <v>69.599999999999994</v>
      </c>
      <c r="C17" s="143">
        <v>0</v>
      </c>
      <c r="D17" s="143">
        <v>0</v>
      </c>
      <c r="E17" s="143">
        <v>1.2</v>
      </c>
      <c r="F17" s="143">
        <v>162.1</v>
      </c>
      <c r="G17" s="143">
        <v>329.2</v>
      </c>
      <c r="H17" s="143">
        <v>0</v>
      </c>
      <c r="I17" s="143">
        <v>25.3</v>
      </c>
      <c r="J17" s="143">
        <v>86.5</v>
      </c>
      <c r="K17" s="142">
        <v>0</v>
      </c>
    </row>
    <row r="18" spans="1:11" ht="17.100000000000001" customHeight="1">
      <c r="A18" s="309" t="s">
        <v>438</v>
      </c>
      <c r="B18" s="143">
        <v>119.2</v>
      </c>
      <c r="C18" s="143">
        <v>1.3</v>
      </c>
      <c r="D18" s="143">
        <v>0</v>
      </c>
      <c r="E18" s="143">
        <v>0</v>
      </c>
      <c r="F18" s="143">
        <v>0</v>
      </c>
      <c r="G18" s="143">
        <v>198.7</v>
      </c>
      <c r="H18" s="143">
        <v>0</v>
      </c>
      <c r="I18" s="143">
        <v>0</v>
      </c>
      <c r="J18" s="143">
        <v>65</v>
      </c>
      <c r="K18" s="142">
        <v>807.4</v>
      </c>
    </row>
    <row r="19" spans="1:11" ht="17.100000000000001" customHeight="1">
      <c r="A19" s="309" t="s">
        <v>437</v>
      </c>
      <c r="B19" s="143">
        <v>1326.3</v>
      </c>
      <c r="C19" s="143">
        <v>4337.6000000000004</v>
      </c>
      <c r="D19" s="143">
        <v>629</v>
      </c>
      <c r="E19" s="143">
        <v>166.1</v>
      </c>
      <c r="F19" s="143">
        <v>1144.7</v>
      </c>
      <c r="G19" s="143">
        <v>1728.8</v>
      </c>
      <c r="H19" s="143">
        <v>1906.8</v>
      </c>
      <c r="I19" s="143">
        <v>77.099999999999994</v>
      </c>
      <c r="J19" s="143">
        <v>483.4</v>
      </c>
      <c r="K19" s="142">
        <v>2505.4</v>
      </c>
    </row>
    <row r="20" spans="1:11" ht="17.100000000000001" customHeight="1">
      <c r="A20" s="309" t="s">
        <v>436</v>
      </c>
      <c r="B20" s="143">
        <v>18</v>
      </c>
      <c r="C20" s="143">
        <v>0</v>
      </c>
      <c r="D20" s="143">
        <v>0</v>
      </c>
      <c r="E20" s="143">
        <v>3</v>
      </c>
      <c r="F20" s="143">
        <v>0</v>
      </c>
      <c r="G20" s="143">
        <v>0</v>
      </c>
      <c r="H20" s="143">
        <v>0</v>
      </c>
      <c r="I20" s="143">
        <v>0</v>
      </c>
      <c r="J20" s="143">
        <v>0</v>
      </c>
      <c r="K20" s="142">
        <v>0</v>
      </c>
    </row>
    <row r="21" spans="1:11" ht="17.100000000000001" customHeight="1">
      <c r="A21" s="309" t="s">
        <v>435</v>
      </c>
      <c r="B21" s="143">
        <v>629.6</v>
      </c>
      <c r="C21" s="143">
        <v>1589.4</v>
      </c>
      <c r="D21" s="143">
        <v>225.3</v>
      </c>
      <c r="E21" s="143">
        <v>68.400000000000006</v>
      </c>
      <c r="F21" s="143">
        <v>566.70000000000005</v>
      </c>
      <c r="G21" s="143">
        <v>689.5</v>
      </c>
      <c r="H21" s="143">
        <v>753.6</v>
      </c>
      <c r="I21" s="143">
        <v>23.6</v>
      </c>
      <c r="J21" s="143">
        <v>5.4</v>
      </c>
      <c r="K21" s="142">
        <v>1053.0999999999999</v>
      </c>
    </row>
    <row r="22" spans="1:11" ht="17.100000000000001" customHeight="1">
      <c r="A22" s="309" t="s">
        <v>434</v>
      </c>
      <c r="B22" s="143">
        <v>895.3</v>
      </c>
      <c r="C22" s="143">
        <v>1194.3</v>
      </c>
      <c r="D22" s="143">
        <v>442.5</v>
      </c>
      <c r="E22" s="143">
        <v>117.3</v>
      </c>
      <c r="F22" s="143">
        <v>545.79999999999995</v>
      </c>
      <c r="G22" s="143">
        <v>1115.5</v>
      </c>
      <c r="H22" s="143">
        <v>1400.5</v>
      </c>
      <c r="I22" s="143">
        <v>33.799999999999997</v>
      </c>
      <c r="J22" s="143">
        <v>538.70000000000005</v>
      </c>
      <c r="K22" s="142">
        <v>1778.1</v>
      </c>
    </row>
    <row r="23" spans="1:11" ht="17.100000000000001" customHeight="1">
      <c r="A23" s="309" t="s">
        <v>433</v>
      </c>
      <c r="B23" s="143">
        <v>26.2</v>
      </c>
      <c r="C23" s="143">
        <v>28.5</v>
      </c>
      <c r="D23" s="143">
        <v>8.4</v>
      </c>
      <c r="E23" s="143">
        <v>1.2</v>
      </c>
      <c r="F23" s="143">
        <v>6.9</v>
      </c>
      <c r="G23" s="143">
        <v>352.6</v>
      </c>
      <c r="H23" s="143">
        <v>0</v>
      </c>
      <c r="I23" s="143">
        <v>0</v>
      </c>
      <c r="J23" s="143">
        <v>0.4</v>
      </c>
      <c r="K23" s="142">
        <v>653.9</v>
      </c>
    </row>
    <row r="24" spans="1:11" ht="17.100000000000001" customHeight="1">
      <c r="A24" s="309" t="s">
        <v>432</v>
      </c>
      <c r="B24" s="143">
        <v>0</v>
      </c>
      <c r="C24" s="143">
        <v>0</v>
      </c>
      <c r="D24" s="143">
        <v>0</v>
      </c>
      <c r="E24" s="143">
        <v>0</v>
      </c>
      <c r="F24" s="143">
        <v>205.6</v>
      </c>
      <c r="G24" s="143">
        <v>0</v>
      </c>
      <c r="H24" s="143">
        <v>0</v>
      </c>
      <c r="I24" s="143">
        <v>0</v>
      </c>
      <c r="J24" s="143">
        <v>50.8</v>
      </c>
      <c r="K24" s="142">
        <v>0</v>
      </c>
    </row>
    <row r="25" spans="1:11" ht="17.100000000000001" customHeight="1">
      <c r="A25" s="309" t="s">
        <v>431</v>
      </c>
      <c r="B25" s="143">
        <v>0</v>
      </c>
      <c r="C25" s="143">
        <v>0</v>
      </c>
      <c r="D25" s="143">
        <v>0</v>
      </c>
      <c r="E25" s="143">
        <v>0</v>
      </c>
      <c r="F25" s="143">
        <v>0</v>
      </c>
      <c r="G25" s="143">
        <v>76.7</v>
      </c>
      <c r="H25" s="143">
        <v>0</v>
      </c>
      <c r="I25" s="143">
        <v>3.1</v>
      </c>
      <c r="J25" s="143">
        <v>3.4</v>
      </c>
      <c r="K25" s="142">
        <v>0</v>
      </c>
    </row>
    <row r="26" spans="1:11" ht="17.100000000000001" customHeight="1">
      <c r="A26" s="309" t="s">
        <v>430</v>
      </c>
      <c r="B26" s="143">
        <v>0</v>
      </c>
      <c r="C26" s="143">
        <v>0</v>
      </c>
      <c r="D26" s="143">
        <v>0</v>
      </c>
      <c r="E26" s="143">
        <v>0</v>
      </c>
      <c r="F26" s="143">
        <v>6</v>
      </c>
      <c r="G26" s="143">
        <v>2.1</v>
      </c>
      <c r="H26" s="143">
        <v>0</v>
      </c>
      <c r="I26" s="143">
        <v>0.3</v>
      </c>
      <c r="J26" s="143">
        <v>1.3</v>
      </c>
      <c r="K26" s="142">
        <v>0</v>
      </c>
    </row>
    <row r="27" spans="1:11" ht="17.100000000000001" customHeight="1">
      <c r="A27" s="309" t="s">
        <v>429</v>
      </c>
      <c r="B27" s="143">
        <v>3.8</v>
      </c>
      <c r="C27" s="143">
        <v>2.6</v>
      </c>
      <c r="D27" s="143">
        <v>0</v>
      </c>
      <c r="E27" s="143">
        <v>0</v>
      </c>
      <c r="F27" s="143">
        <v>0</v>
      </c>
      <c r="G27" s="143">
        <v>0</v>
      </c>
      <c r="H27" s="143">
        <v>0.6</v>
      </c>
      <c r="I27" s="143">
        <v>0</v>
      </c>
      <c r="J27" s="143">
        <v>0</v>
      </c>
      <c r="K27" s="142">
        <v>2.8</v>
      </c>
    </row>
    <row r="28" spans="1:11" ht="17.100000000000001" customHeight="1">
      <c r="A28" s="309" t="s">
        <v>428</v>
      </c>
      <c r="B28" s="143">
        <v>0</v>
      </c>
      <c r="C28" s="143">
        <v>0</v>
      </c>
      <c r="D28" s="143">
        <v>0</v>
      </c>
      <c r="E28" s="143">
        <v>0</v>
      </c>
      <c r="F28" s="143">
        <v>0</v>
      </c>
      <c r="G28" s="143">
        <v>134.4</v>
      </c>
      <c r="H28" s="143">
        <v>0</v>
      </c>
      <c r="I28" s="143">
        <v>4.5999999999999996</v>
      </c>
      <c r="J28" s="143">
        <v>10.9</v>
      </c>
      <c r="K28" s="142">
        <v>0</v>
      </c>
    </row>
    <row r="29" spans="1:11" ht="17.100000000000001" customHeight="1">
      <c r="A29" s="309" t="s">
        <v>427</v>
      </c>
      <c r="B29" s="143">
        <v>0</v>
      </c>
      <c r="C29" s="143">
        <v>0</v>
      </c>
      <c r="D29" s="143">
        <v>0</v>
      </c>
      <c r="E29" s="143">
        <v>0</v>
      </c>
      <c r="F29" s="143">
        <v>0</v>
      </c>
      <c r="G29" s="143">
        <v>47.8</v>
      </c>
      <c r="H29" s="143">
        <v>0</v>
      </c>
      <c r="I29" s="143">
        <v>0</v>
      </c>
      <c r="J29" s="143">
        <v>0</v>
      </c>
      <c r="K29" s="142">
        <v>0</v>
      </c>
    </row>
    <row r="30" spans="1:11" ht="17.100000000000001" customHeight="1">
      <c r="A30" s="309" t="s">
        <v>426</v>
      </c>
      <c r="B30" s="143">
        <v>886.5</v>
      </c>
      <c r="C30" s="143">
        <v>128</v>
      </c>
      <c r="D30" s="143">
        <v>336.2</v>
      </c>
      <c r="E30" s="143">
        <v>39.5</v>
      </c>
      <c r="F30" s="143">
        <v>481.4</v>
      </c>
      <c r="G30" s="143">
        <v>934</v>
      </c>
      <c r="H30" s="143">
        <v>833</v>
      </c>
      <c r="I30" s="143">
        <v>6.8</v>
      </c>
      <c r="J30" s="143">
        <v>0.9</v>
      </c>
      <c r="K30" s="142">
        <v>547.79999999999995</v>
      </c>
    </row>
    <row r="31" spans="1:11" ht="17.100000000000001" customHeight="1">
      <c r="A31" s="309" t="s">
        <v>425</v>
      </c>
      <c r="B31" s="145">
        <v>7297.3</v>
      </c>
      <c r="C31" s="145">
        <v>17547.599999999999</v>
      </c>
      <c r="D31" s="145">
        <v>3220.2</v>
      </c>
      <c r="E31" s="145">
        <v>950.1</v>
      </c>
      <c r="F31" s="145">
        <v>6358.8</v>
      </c>
      <c r="G31" s="145">
        <v>9584.7000000000007</v>
      </c>
      <c r="H31" s="145">
        <v>9937.5</v>
      </c>
      <c r="I31" s="145">
        <v>416.1</v>
      </c>
      <c r="J31" s="145">
        <v>2612.9</v>
      </c>
      <c r="K31" s="144">
        <v>13419.2</v>
      </c>
    </row>
    <row r="32" spans="1:11" ht="17.100000000000001" customHeight="1">
      <c r="A32" s="309" t="s">
        <v>424</v>
      </c>
      <c r="B32" s="143">
        <v>0</v>
      </c>
      <c r="C32" s="143">
        <v>2</v>
      </c>
      <c r="D32" s="143">
        <v>61.7</v>
      </c>
      <c r="E32" s="143">
        <v>0</v>
      </c>
      <c r="F32" s="143">
        <v>0</v>
      </c>
      <c r="G32" s="143">
        <v>0</v>
      </c>
      <c r="H32" s="143">
        <v>0</v>
      </c>
      <c r="I32" s="143">
        <v>0</v>
      </c>
      <c r="J32" s="143">
        <v>0</v>
      </c>
      <c r="K32" s="142">
        <v>79.2</v>
      </c>
    </row>
    <row r="33" spans="1:11" ht="17.100000000000001" customHeight="1">
      <c r="A33" s="309" t="s">
        <v>423</v>
      </c>
      <c r="B33" s="143">
        <v>3.5</v>
      </c>
      <c r="C33" s="143">
        <v>892.1</v>
      </c>
      <c r="D33" s="143">
        <v>0</v>
      </c>
      <c r="E33" s="143">
        <v>0</v>
      </c>
      <c r="F33" s="143">
        <v>62.5</v>
      </c>
      <c r="G33" s="143">
        <v>0</v>
      </c>
      <c r="H33" s="143">
        <v>63.2</v>
      </c>
      <c r="I33" s="143">
        <v>23.6</v>
      </c>
      <c r="J33" s="143">
        <v>42.3</v>
      </c>
      <c r="K33" s="142">
        <v>98.9</v>
      </c>
    </row>
    <row r="34" spans="1:11" ht="17.100000000000001" customHeight="1">
      <c r="A34" s="309" t="s">
        <v>422</v>
      </c>
      <c r="B34" s="143">
        <v>864</v>
      </c>
      <c r="C34" s="143">
        <v>2713.8</v>
      </c>
      <c r="D34" s="143">
        <v>380.6</v>
      </c>
      <c r="E34" s="143">
        <v>120.6</v>
      </c>
      <c r="F34" s="143">
        <v>774.1</v>
      </c>
      <c r="G34" s="143">
        <v>518.1</v>
      </c>
      <c r="H34" s="143">
        <v>967.4</v>
      </c>
      <c r="I34" s="143">
        <v>76.5</v>
      </c>
      <c r="J34" s="143">
        <v>412.2</v>
      </c>
      <c r="K34" s="142">
        <v>1221.9000000000001</v>
      </c>
    </row>
    <row r="35" spans="1:11" ht="17.100000000000001" customHeight="1">
      <c r="A35" s="309" t="s">
        <v>421</v>
      </c>
      <c r="B35" s="143">
        <v>31.5</v>
      </c>
      <c r="C35" s="143">
        <v>53.2</v>
      </c>
      <c r="D35" s="143">
        <v>46.4</v>
      </c>
      <c r="E35" s="143">
        <v>20</v>
      </c>
      <c r="F35" s="143">
        <v>64.400000000000006</v>
      </c>
      <c r="G35" s="143">
        <v>73.8</v>
      </c>
      <c r="H35" s="143">
        <v>215.6</v>
      </c>
      <c r="I35" s="143">
        <v>0</v>
      </c>
      <c r="J35" s="143">
        <v>8.1999999999999993</v>
      </c>
      <c r="K35" s="142">
        <v>150.1</v>
      </c>
    </row>
    <row r="36" spans="1:11" ht="17.100000000000001" customHeight="1">
      <c r="A36" s="309" t="s">
        <v>420</v>
      </c>
      <c r="B36" s="143">
        <v>779.8</v>
      </c>
      <c r="C36" s="143">
        <v>1720.9</v>
      </c>
      <c r="D36" s="143">
        <v>593.79999999999995</v>
      </c>
      <c r="E36" s="143">
        <v>62.7</v>
      </c>
      <c r="F36" s="143">
        <v>504.3</v>
      </c>
      <c r="G36" s="143">
        <v>0</v>
      </c>
      <c r="H36" s="143">
        <v>1317.7</v>
      </c>
      <c r="I36" s="143">
        <v>47.2</v>
      </c>
      <c r="J36" s="143">
        <v>65.599999999999994</v>
      </c>
      <c r="K36" s="142">
        <v>996.3</v>
      </c>
    </row>
    <row r="37" spans="1:11" ht="17.100000000000001" customHeight="1">
      <c r="A37" s="309" t="s">
        <v>419</v>
      </c>
      <c r="B37" s="143">
        <v>233.3</v>
      </c>
      <c r="C37" s="143">
        <v>1880.8</v>
      </c>
      <c r="D37" s="143">
        <v>32.4</v>
      </c>
      <c r="E37" s="143">
        <v>23.8</v>
      </c>
      <c r="F37" s="143">
        <v>573.79999999999995</v>
      </c>
      <c r="G37" s="143">
        <v>24.6</v>
      </c>
      <c r="H37" s="143">
        <v>395.3</v>
      </c>
      <c r="I37" s="143">
        <v>57.5</v>
      </c>
      <c r="J37" s="143">
        <v>70.8</v>
      </c>
      <c r="K37" s="142">
        <v>140.6</v>
      </c>
    </row>
    <row r="38" spans="1:11" ht="17.100000000000001" customHeight="1">
      <c r="A38" s="309" t="s">
        <v>418</v>
      </c>
      <c r="B38" s="143">
        <v>178.6</v>
      </c>
      <c r="C38" s="143">
        <v>416.4</v>
      </c>
      <c r="D38" s="143">
        <v>111</v>
      </c>
      <c r="E38" s="143">
        <v>2.1</v>
      </c>
      <c r="F38" s="143">
        <v>84.4</v>
      </c>
      <c r="G38" s="143">
        <v>10.9</v>
      </c>
      <c r="H38" s="143">
        <v>268.7</v>
      </c>
      <c r="I38" s="143">
        <v>0</v>
      </c>
      <c r="J38" s="143">
        <v>33.9</v>
      </c>
      <c r="K38" s="142">
        <v>578.79999999999995</v>
      </c>
    </row>
    <row r="39" spans="1:11" ht="17.100000000000001" customHeight="1">
      <c r="A39" s="309" t="s">
        <v>417</v>
      </c>
      <c r="B39" s="145">
        <v>2090.6999999999998</v>
      </c>
      <c r="C39" s="145">
        <v>7679.2</v>
      </c>
      <c r="D39" s="145">
        <v>1225.9000000000001</v>
      </c>
      <c r="E39" s="145">
        <v>229.2</v>
      </c>
      <c r="F39" s="145">
        <v>2063.5</v>
      </c>
      <c r="G39" s="145">
        <v>627.4</v>
      </c>
      <c r="H39" s="145">
        <v>3227.9</v>
      </c>
      <c r="I39" s="145">
        <v>204.8</v>
      </c>
      <c r="J39" s="145">
        <v>633</v>
      </c>
      <c r="K39" s="144">
        <v>3265.8</v>
      </c>
    </row>
    <row r="40" spans="1:11" ht="17.100000000000001" customHeight="1">
      <c r="A40" s="309" t="s">
        <v>416</v>
      </c>
      <c r="B40" s="143">
        <v>299.8</v>
      </c>
      <c r="C40" s="143">
        <v>883.2</v>
      </c>
      <c r="D40" s="143">
        <v>132.4</v>
      </c>
      <c r="E40" s="143">
        <v>18.399999999999999</v>
      </c>
      <c r="F40" s="143">
        <v>153.4</v>
      </c>
      <c r="G40" s="143">
        <v>244.9</v>
      </c>
      <c r="H40" s="143">
        <v>553.1</v>
      </c>
      <c r="I40" s="143">
        <v>18.5</v>
      </c>
      <c r="J40" s="143">
        <v>64.400000000000006</v>
      </c>
      <c r="K40" s="142">
        <v>668.3</v>
      </c>
    </row>
    <row r="41" spans="1:11" ht="17.100000000000001" customHeight="1">
      <c r="A41" s="309" t="s">
        <v>415</v>
      </c>
      <c r="B41" s="143">
        <v>0</v>
      </c>
      <c r="C41" s="143">
        <v>905.2</v>
      </c>
      <c r="D41" s="143">
        <v>16.100000000000001</v>
      </c>
      <c r="E41" s="143">
        <v>0</v>
      </c>
      <c r="F41" s="143">
        <v>0</v>
      </c>
      <c r="G41" s="143">
        <v>27.9</v>
      </c>
      <c r="H41" s="143">
        <v>16.8</v>
      </c>
      <c r="I41" s="143">
        <v>0</v>
      </c>
      <c r="J41" s="143">
        <v>0</v>
      </c>
      <c r="K41" s="142">
        <v>348.5</v>
      </c>
    </row>
    <row r="42" spans="1:11" ht="17.100000000000001" customHeight="1">
      <c r="A42" s="309" t="s">
        <v>414</v>
      </c>
      <c r="B42" s="145">
        <v>299.8</v>
      </c>
      <c r="C42" s="145">
        <v>1788.4</v>
      </c>
      <c r="D42" s="145">
        <v>148.5</v>
      </c>
      <c r="E42" s="145">
        <v>18.399999999999999</v>
      </c>
      <c r="F42" s="145">
        <v>153.4</v>
      </c>
      <c r="G42" s="145">
        <v>272.8</v>
      </c>
      <c r="H42" s="145">
        <v>569.9</v>
      </c>
      <c r="I42" s="145">
        <v>18.5</v>
      </c>
      <c r="J42" s="145">
        <v>64.400000000000006</v>
      </c>
      <c r="K42" s="144">
        <v>1016.8</v>
      </c>
    </row>
    <row r="43" spans="1:11" ht="17.100000000000001" customHeight="1">
      <c r="A43" s="309" t="s">
        <v>413</v>
      </c>
      <c r="B43" s="143">
        <v>0</v>
      </c>
      <c r="C43" s="143">
        <v>43.8</v>
      </c>
      <c r="D43" s="143">
        <v>0</v>
      </c>
      <c r="E43" s="143">
        <v>0</v>
      </c>
      <c r="F43" s="143">
        <v>1.6</v>
      </c>
      <c r="G43" s="143">
        <v>0</v>
      </c>
      <c r="H43" s="143">
        <v>0</v>
      </c>
      <c r="I43" s="143">
        <v>0</v>
      </c>
      <c r="J43" s="143">
        <v>20.6</v>
      </c>
      <c r="K43" s="142">
        <v>71.400000000000006</v>
      </c>
    </row>
    <row r="44" spans="1:11" ht="17.100000000000001" customHeight="1">
      <c r="A44" s="309" t="s">
        <v>412</v>
      </c>
      <c r="B44" s="145">
        <v>9687.7999999999993</v>
      </c>
      <c r="C44" s="145">
        <v>27059</v>
      </c>
      <c r="D44" s="145">
        <v>4594.6000000000004</v>
      </c>
      <c r="E44" s="145">
        <v>1197.7</v>
      </c>
      <c r="F44" s="145">
        <v>8577.2999999999993</v>
      </c>
      <c r="G44" s="145">
        <v>10484.9</v>
      </c>
      <c r="H44" s="145">
        <v>13735.3</v>
      </c>
      <c r="I44" s="145">
        <v>639.4</v>
      </c>
      <c r="J44" s="145">
        <v>3330.9</v>
      </c>
      <c r="K44" s="144">
        <v>17773.2</v>
      </c>
    </row>
    <row r="45" spans="1:11" ht="17.100000000000001" customHeight="1">
      <c r="A45" s="309" t="s">
        <v>411</v>
      </c>
      <c r="B45" s="143">
        <v>0</v>
      </c>
      <c r="C45" s="143">
        <v>0</v>
      </c>
      <c r="D45" s="143">
        <v>0</v>
      </c>
      <c r="E45" s="143">
        <v>0</v>
      </c>
      <c r="F45" s="143">
        <v>0</v>
      </c>
      <c r="G45" s="143">
        <v>0</v>
      </c>
      <c r="H45" s="143">
        <v>0</v>
      </c>
      <c r="I45" s="143">
        <v>0</v>
      </c>
      <c r="J45" s="143">
        <v>0</v>
      </c>
      <c r="K45" s="142">
        <v>0</v>
      </c>
    </row>
    <row r="46" spans="1:11" ht="17.100000000000001" customHeight="1">
      <c r="A46" s="309" t="s">
        <v>410</v>
      </c>
      <c r="B46" s="143">
        <v>0</v>
      </c>
      <c r="C46" s="143">
        <v>0</v>
      </c>
      <c r="D46" s="143">
        <v>0</v>
      </c>
      <c r="E46" s="143">
        <v>0</v>
      </c>
      <c r="F46" s="143">
        <v>14.9</v>
      </c>
      <c r="G46" s="143">
        <v>0</v>
      </c>
      <c r="H46" s="143">
        <v>50.6</v>
      </c>
      <c r="I46" s="143">
        <v>0</v>
      </c>
      <c r="J46" s="143">
        <v>0</v>
      </c>
      <c r="K46" s="142">
        <v>0</v>
      </c>
    </row>
    <row r="47" spans="1:11" ht="17.100000000000001" customHeight="1">
      <c r="A47" s="309" t="s">
        <v>409</v>
      </c>
      <c r="B47" s="143">
        <v>72.8</v>
      </c>
      <c r="C47" s="143">
        <v>11.8</v>
      </c>
      <c r="D47" s="143">
        <v>20.8</v>
      </c>
      <c r="E47" s="143">
        <v>2.4</v>
      </c>
      <c r="F47" s="143">
        <v>154.69999999999999</v>
      </c>
      <c r="G47" s="143">
        <v>0</v>
      </c>
      <c r="H47" s="143">
        <v>200.3</v>
      </c>
      <c r="I47" s="143">
        <v>0</v>
      </c>
      <c r="J47" s="143">
        <v>57.3</v>
      </c>
      <c r="K47" s="142">
        <v>29</v>
      </c>
    </row>
    <row r="48" spans="1:11" ht="17.100000000000001" customHeight="1">
      <c r="A48" s="309" t="s">
        <v>408</v>
      </c>
      <c r="B48" s="143">
        <v>0</v>
      </c>
      <c r="C48" s="143">
        <v>0</v>
      </c>
      <c r="D48" s="143">
        <v>0</v>
      </c>
      <c r="E48" s="143">
        <v>0</v>
      </c>
      <c r="F48" s="143">
        <v>0</v>
      </c>
      <c r="G48" s="143">
        <v>0</v>
      </c>
      <c r="H48" s="143">
        <v>112.7</v>
      </c>
      <c r="I48" s="143">
        <v>0</v>
      </c>
      <c r="J48" s="143">
        <v>0</v>
      </c>
      <c r="K48" s="142">
        <v>0</v>
      </c>
    </row>
    <row r="49" spans="1:11" ht="17.100000000000001" customHeight="1">
      <c r="A49" s="309" t="s">
        <v>407</v>
      </c>
      <c r="B49" s="143">
        <v>0</v>
      </c>
      <c r="C49" s="143">
        <v>0</v>
      </c>
      <c r="D49" s="143">
        <v>0.6</v>
      </c>
      <c r="E49" s="143">
        <v>0</v>
      </c>
      <c r="F49" s="143">
        <v>0</v>
      </c>
      <c r="G49" s="143">
        <v>0</v>
      </c>
      <c r="H49" s="143">
        <v>0</v>
      </c>
      <c r="I49" s="143">
        <v>0</v>
      </c>
      <c r="J49" s="143">
        <v>0</v>
      </c>
      <c r="K49" s="142">
        <v>0</v>
      </c>
    </row>
    <row r="50" spans="1:11" ht="17.100000000000001" customHeight="1">
      <c r="A50" s="309" t="s">
        <v>406</v>
      </c>
      <c r="B50" s="143">
        <v>176.3</v>
      </c>
      <c r="C50" s="143">
        <v>161.1</v>
      </c>
      <c r="D50" s="143">
        <v>31.8</v>
      </c>
      <c r="E50" s="143">
        <v>66.900000000000006</v>
      </c>
      <c r="F50" s="143">
        <v>327.2</v>
      </c>
      <c r="G50" s="143">
        <v>0</v>
      </c>
      <c r="H50" s="143">
        <v>252.5</v>
      </c>
      <c r="I50" s="143">
        <v>0</v>
      </c>
      <c r="J50" s="143">
        <v>0</v>
      </c>
      <c r="K50" s="142">
        <v>193.4</v>
      </c>
    </row>
    <row r="51" spans="1:11" ht="17.100000000000001" customHeight="1">
      <c r="A51" s="309" t="s">
        <v>405</v>
      </c>
      <c r="B51" s="143">
        <v>93.8</v>
      </c>
      <c r="C51" s="143">
        <v>206.1</v>
      </c>
      <c r="D51" s="143">
        <v>76.7</v>
      </c>
      <c r="E51" s="143">
        <v>50.2</v>
      </c>
      <c r="F51" s="143">
        <v>199.3</v>
      </c>
      <c r="G51" s="143">
        <v>28</v>
      </c>
      <c r="H51" s="143">
        <v>257</v>
      </c>
      <c r="I51" s="143">
        <v>52.7</v>
      </c>
      <c r="J51" s="143">
        <v>72.5</v>
      </c>
      <c r="K51" s="142">
        <v>227.5</v>
      </c>
    </row>
    <row r="52" spans="1:11" ht="17.100000000000001" customHeight="1">
      <c r="A52" s="309" t="s">
        <v>404</v>
      </c>
      <c r="B52" s="145">
        <v>342.9</v>
      </c>
      <c r="C52" s="145">
        <v>379</v>
      </c>
      <c r="D52" s="145">
        <v>129.9</v>
      </c>
      <c r="E52" s="145">
        <v>119.5</v>
      </c>
      <c r="F52" s="145">
        <v>696.1</v>
      </c>
      <c r="G52" s="145">
        <v>28</v>
      </c>
      <c r="H52" s="145">
        <v>873.1</v>
      </c>
      <c r="I52" s="145">
        <v>52.7</v>
      </c>
      <c r="J52" s="145">
        <v>129.80000000000001</v>
      </c>
      <c r="K52" s="144">
        <v>449.9</v>
      </c>
    </row>
    <row r="53" spans="1:11" ht="17.100000000000001" customHeight="1">
      <c r="A53" s="309" t="s">
        <v>403</v>
      </c>
      <c r="B53" s="143">
        <v>0</v>
      </c>
      <c r="C53" s="143">
        <v>0</v>
      </c>
      <c r="D53" s="143">
        <v>0</v>
      </c>
      <c r="E53" s="143">
        <v>0</v>
      </c>
      <c r="F53" s="143">
        <v>0</v>
      </c>
      <c r="G53" s="143">
        <v>0</v>
      </c>
      <c r="H53" s="143">
        <v>0</v>
      </c>
      <c r="I53" s="143">
        <v>0</v>
      </c>
      <c r="J53" s="143">
        <v>0</v>
      </c>
      <c r="K53" s="142">
        <v>0</v>
      </c>
    </row>
    <row r="54" spans="1:11" ht="17.100000000000001" customHeight="1">
      <c r="A54" s="309" t="s">
        <v>402</v>
      </c>
      <c r="B54" s="143">
        <v>0</v>
      </c>
      <c r="C54" s="143">
        <v>0</v>
      </c>
      <c r="D54" s="143">
        <v>0</v>
      </c>
      <c r="E54" s="143">
        <v>0</v>
      </c>
      <c r="F54" s="143">
        <v>0</v>
      </c>
      <c r="G54" s="143">
        <v>0</v>
      </c>
      <c r="H54" s="143">
        <v>0</v>
      </c>
      <c r="I54" s="143">
        <v>0</v>
      </c>
      <c r="J54" s="143">
        <v>0</v>
      </c>
      <c r="K54" s="142">
        <v>0</v>
      </c>
    </row>
    <row r="55" spans="1:11" ht="17.100000000000001" customHeight="1">
      <c r="A55" s="309" t="s">
        <v>401</v>
      </c>
      <c r="B55" s="143">
        <v>0</v>
      </c>
      <c r="C55" s="143">
        <v>0</v>
      </c>
      <c r="D55" s="143">
        <v>0</v>
      </c>
      <c r="E55" s="143">
        <v>0</v>
      </c>
      <c r="F55" s="143">
        <v>0</v>
      </c>
      <c r="G55" s="143">
        <v>0</v>
      </c>
      <c r="H55" s="143">
        <v>0</v>
      </c>
      <c r="I55" s="143">
        <v>0</v>
      </c>
      <c r="J55" s="143">
        <v>0</v>
      </c>
      <c r="K55" s="142">
        <v>0</v>
      </c>
    </row>
    <row r="56" spans="1:11" ht="17.100000000000001" customHeight="1">
      <c r="A56" s="309" t="s">
        <v>400</v>
      </c>
      <c r="B56" s="143">
        <v>0</v>
      </c>
      <c r="C56" s="143">
        <v>0</v>
      </c>
      <c r="D56" s="143">
        <v>0</v>
      </c>
      <c r="E56" s="143">
        <v>0</v>
      </c>
      <c r="F56" s="143">
        <v>0</v>
      </c>
      <c r="G56" s="143">
        <v>0</v>
      </c>
      <c r="H56" s="143">
        <v>0</v>
      </c>
      <c r="I56" s="143">
        <v>0</v>
      </c>
      <c r="J56" s="143">
        <v>0</v>
      </c>
      <c r="K56" s="142">
        <v>0</v>
      </c>
    </row>
    <row r="57" spans="1:11" ht="17.100000000000001" customHeight="1">
      <c r="A57" s="309" t="s">
        <v>399</v>
      </c>
      <c r="B57" s="143">
        <v>0</v>
      </c>
      <c r="C57" s="143">
        <v>0</v>
      </c>
      <c r="D57" s="143">
        <v>0</v>
      </c>
      <c r="E57" s="143">
        <v>0</v>
      </c>
      <c r="F57" s="143">
        <v>0</v>
      </c>
      <c r="G57" s="143">
        <v>0</v>
      </c>
      <c r="H57" s="143">
        <v>0</v>
      </c>
      <c r="I57" s="143">
        <v>0</v>
      </c>
      <c r="J57" s="143">
        <v>0</v>
      </c>
      <c r="K57" s="142">
        <v>0</v>
      </c>
    </row>
    <row r="58" spans="1:11" ht="17.100000000000001" customHeight="1">
      <c r="A58" s="309" t="s">
        <v>398</v>
      </c>
      <c r="B58" s="143">
        <v>0</v>
      </c>
      <c r="C58" s="143">
        <v>0</v>
      </c>
      <c r="D58" s="143">
        <v>0</v>
      </c>
      <c r="E58" s="143">
        <v>0</v>
      </c>
      <c r="F58" s="143">
        <v>0</v>
      </c>
      <c r="G58" s="143">
        <v>0</v>
      </c>
      <c r="H58" s="143">
        <v>0</v>
      </c>
      <c r="I58" s="143">
        <v>0</v>
      </c>
      <c r="J58" s="143">
        <v>0</v>
      </c>
      <c r="K58" s="142">
        <v>0</v>
      </c>
    </row>
    <row r="59" spans="1:11" ht="17.100000000000001" customHeight="1">
      <c r="A59" s="309" t="s">
        <v>397</v>
      </c>
      <c r="B59" s="143">
        <v>0</v>
      </c>
      <c r="C59" s="143">
        <v>0</v>
      </c>
      <c r="D59" s="143">
        <v>0</v>
      </c>
      <c r="E59" s="143">
        <v>0</v>
      </c>
      <c r="F59" s="143">
        <v>0</v>
      </c>
      <c r="G59" s="143">
        <v>0</v>
      </c>
      <c r="H59" s="143">
        <v>0</v>
      </c>
      <c r="I59" s="143">
        <v>0</v>
      </c>
      <c r="J59" s="143">
        <v>0</v>
      </c>
      <c r="K59" s="142">
        <v>0</v>
      </c>
    </row>
    <row r="60" spans="1:11" ht="17.100000000000001" customHeight="1">
      <c r="A60" s="309" t="s">
        <v>396</v>
      </c>
      <c r="B60" s="145">
        <v>0</v>
      </c>
      <c r="C60" s="145">
        <v>0</v>
      </c>
      <c r="D60" s="145">
        <v>0</v>
      </c>
      <c r="E60" s="145">
        <v>0</v>
      </c>
      <c r="F60" s="145">
        <v>0</v>
      </c>
      <c r="G60" s="145">
        <v>0</v>
      </c>
      <c r="H60" s="145">
        <v>0</v>
      </c>
      <c r="I60" s="145">
        <v>0</v>
      </c>
      <c r="J60" s="145">
        <v>0</v>
      </c>
      <c r="K60" s="144">
        <v>0</v>
      </c>
    </row>
    <row r="61" spans="1:11" ht="17.100000000000001" customHeight="1">
      <c r="A61" s="309" t="s">
        <v>395</v>
      </c>
      <c r="B61" s="143">
        <v>0</v>
      </c>
      <c r="C61" s="143">
        <v>0</v>
      </c>
      <c r="D61" s="143">
        <v>0</v>
      </c>
      <c r="E61" s="143">
        <v>0</v>
      </c>
      <c r="F61" s="143">
        <v>136.80000000000001</v>
      </c>
      <c r="G61" s="143">
        <v>0</v>
      </c>
      <c r="H61" s="143">
        <v>0</v>
      </c>
      <c r="I61" s="143">
        <v>0</v>
      </c>
      <c r="J61" s="143">
        <v>0</v>
      </c>
      <c r="K61" s="142">
        <v>161</v>
      </c>
    </row>
    <row r="62" spans="1:11" ht="17.100000000000001" customHeight="1">
      <c r="A62" s="309" t="s">
        <v>394</v>
      </c>
      <c r="B62" s="143">
        <v>0</v>
      </c>
      <c r="C62" s="143">
        <v>0</v>
      </c>
      <c r="D62" s="143">
        <v>0</v>
      </c>
      <c r="E62" s="143">
        <v>0</v>
      </c>
      <c r="F62" s="143">
        <v>406.9</v>
      </c>
      <c r="G62" s="143">
        <v>0</v>
      </c>
      <c r="H62" s="143">
        <v>0</v>
      </c>
      <c r="I62" s="143">
        <v>0</v>
      </c>
      <c r="J62" s="143">
        <v>0</v>
      </c>
      <c r="K62" s="142">
        <v>1562.2</v>
      </c>
    </row>
    <row r="63" spans="1:11" ht="17.100000000000001" customHeight="1">
      <c r="A63" s="309" t="s">
        <v>393</v>
      </c>
      <c r="B63" s="143">
        <v>0</v>
      </c>
      <c r="C63" s="143">
        <v>0</v>
      </c>
      <c r="D63" s="143">
        <v>0</v>
      </c>
      <c r="E63" s="143">
        <v>0</v>
      </c>
      <c r="F63" s="143">
        <v>543.70000000000005</v>
      </c>
      <c r="G63" s="143">
        <v>0</v>
      </c>
      <c r="H63" s="143">
        <v>0</v>
      </c>
      <c r="I63" s="143">
        <v>0</v>
      </c>
      <c r="J63" s="143">
        <v>0</v>
      </c>
      <c r="K63" s="142">
        <v>1723.2</v>
      </c>
    </row>
    <row r="64" spans="1:11" ht="17.100000000000001" customHeight="1">
      <c r="A64" s="309" t="s">
        <v>392</v>
      </c>
      <c r="B64" s="143">
        <v>0</v>
      </c>
      <c r="C64" s="143">
        <v>0</v>
      </c>
      <c r="D64" s="143">
        <v>0</v>
      </c>
      <c r="E64" s="143">
        <v>0.1</v>
      </c>
      <c r="F64" s="143">
        <v>3</v>
      </c>
      <c r="G64" s="143">
        <v>0</v>
      </c>
      <c r="H64" s="143">
        <v>0</v>
      </c>
      <c r="I64" s="143">
        <v>0</v>
      </c>
      <c r="J64" s="143">
        <v>0</v>
      </c>
      <c r="K64" s="142">
        <v>0</v>
      </c>
    </row>
    <row r="65" spans="1:11" ht="17.100000000000001" customHeight="1">
      <c r="A65" s="309" t="s">
        <v>391</v>
      </c>
      <c r="B65" s="143">
        <v>0</v>
      </c>
      <c r="C65" s="143">
        <v>0</v>
      </c>
      <c r="D65" s="143">
        <v>0</v>
      </c>
      <c r="E65" s="143">
        <v>0</v>
      </c>
      <c r="F65" s="143">
        <v>0</v>
      </c>
      <c r="G65" s="143">
        <v>0</v>
      </c>
      <c r="H65" s="143">
        <v>0</v>
      </c>
      <c r="I65" s="143">
        <v>0</v>
      </c>
      <c r="J65" s="143">
        <v>0</v>
      </c>
      <c r="K65" s="142">
        <v>0</v>
      </c>
    </row>
    <row r="66" spans="1:11" ht="17.100000000000001" customHeight="1">
      <c r="A66" s="309" t="s">
        <v>390</v>
      </c>
      <c r="B66" s="145">
        <v>0</v>
      </c>
      <c r="C66" s="145">
        <v>0</v>
      </c>
      <c r="D66" s="145">
        <v>0</v>
      </c>
      <c r="E66" s="145">
        <v>0.1</v>
      </c>
      <c r="F66" s="145">
        <v>3</v>
      </c>
      <c r="G66" s="145">
        <v>0</v>
      </c>
      <c r="H66" s="145">
        <v>0</v>
      </c>
      <c r="I66" s="145">
        <v>0</v>
      </c>
      <c r="J66" s="145">
        <v>0</v>
      </c>
      <c r="K66" s="144">
        <v>0</v>
      </c>
    </row>
    <row r="67" spans="1:11" ht="17.100000000000001" customHeight="1">
      <c r="A67" s="309" t="s">
        <v>389</v>
      </c>
      <c r="B67" s="143">
        <v>0</v>
      </c>
      <c r="C67" s="143">
        <v>0</v>
      </c>
      <c r="D67" s="143">
        <v>14.9</v>
      </c>
      <c r="E67" s="143">
        <v>0</v>
      </c>
      <c r="F67" s="143">
        <v>313.60000000000002</v>
      </c>
      <c r="G67" s="143">
        <v>0</v>
      </c>
      <c r="H67" s="143">
        <v>69.099999999999994</v>
      </c>
      <c r="I67" s="143">
        <v>0</v>
      </c>
      <c r="J67" s="143">
        <v>0</v>
      </c>
      <c r="K67" s="142">
        <v>48.2</v>
      </c>
    </row>
    <row r="68" spans="1:11" ht="17.100000000000001" customHeight="1">
      <c r="A68" s="309" t="s">
        <v>388</v>
      </c>
      <c r="B68" s="143">
        <v>0</v>
      </c>
      <c r="C68" s="143">
        <v>0</v>
      </c>
      <c r="D68" s="143">
        <v>0</v>
      </c>
      <c r="E68" s="143">
        <v>0</v>
      </c>
      <c r="F68" s="143">
        <v>28.9</v>
      </c>
      <c r="G68" s="143">
        <v>0</v>
      </c>
      <c r="H68" s="143">
        <v>16.100000000000001</v>
      </c>
      <c r="I68" s="143">
        <v>0</v>
      </c>
      <c r="J68" s="143">
        <v>0</v>
      </c>
      <c r="K68" s="142">
        <v>0</v>
      </c>
    </row>
    <row r="69" spans="1:11" ht="17.100000000000001" customHeight="1">
      <c r="A69" s="309" t="s">
        <v>387</v>
      </c>
      <c r="B69" s="143">
        <v>0</v>
      </c>
      <c r="C69" s="143">
        <v>0</v>
      </c>
      <c r="D69" s="143">
        <v>15.8</v>
      </c>
      <c r="E69" s="143">
        <v>0</v>
      </c>
      <c r="F69" s="143">
        <v>81.7</v>
      </c>
      <c r="G69" s="143">
        <v>0</v>
      </c>
      <c r="H69" s="143">
        <v>27.2</v>
      </c>
      <c r="I69" s="143">
        <v>0</v>
      </c>
      <c r="J69" s="143">
        <v>0</v>
      </c>
      <c r="K69" s="142">
        <v>15.4</v>
      </c>
    </row>
    <row r="70" spans="1:11" ht="17.100000000000001" customHeight="1">
      <c r="A70" s="309" t="s">
        <v>386</v>
      </c>
      <c r="B70" s="143">
        <v>0</v>
      </c>
      <c r="C70" s="143">
        <v>0</v>
      </c>
      <c r="D70" s="143">
        <v>0</v>
      </c>
      <c r="E70" s="143">
        <v>0</v>
      </c>
      <c r="F70" s="143">
        <v>296.39999999999998</v>
      </c>
      <c r="G70" s="143">
        <v>0</v>
      </c>
      <c r="H70" s="143">
        <v>397.9</v>
      </c>
      <c r="I70" s="143">
        <v>0</v>
      </c>
      <c r="J70" s="143">
        <v>0</v>
      </c>
      <c r="K70" s="142">
        <v>0</v>
      </c>
    </row>
    <row r="71" spans="1:11" ht="17.100000000000001" customHeight="1">
      <c r="A71" s="309" t="s">
        <v>385</v>
      </c>
      <c r="B71" s="145">
        <v>0</v>
      </c>
      <c r="C71" s="145">
        <v>0</v>
      </c>
      <c r="D71" s="145">
        <v>30.7</v>
      </c>
      <c r="E71" s="145">
        <v>0</v>
      </c>
      <c r="F71" s="145">
        <v>720.6</v>
      </c>
      <c r="G71" s="145">
        <v>0</v>
      </c>
      <c r="H71" s="145">
        <v>510.3</v>
      </c>
      <c r="I71" s="145">
        <v>0</v>
      </c>
      <c r="J71" s="145">
        <v>0</v>
      </c>
      <c r="K71" s="144">
        <v>63.6</v>
      </c>
    </row>
    <row r="72" spans="1:11" ht="17.100000000000001" customHeight="1">
      <c r="A72" s="309" t="s">
        <v>384</v>
      </c>
      <c r="B72" s="145">
        <v>342.9</v>
      </c>
      <c r="C72" s="145">
        <v>379</v>
      </c>
      <c r="D72" s="145">
        <v>160.6</v>
      </c>
      <c r="E72" s="145">
        <v>119.6</v>
      </c>
      <c r="F72" s="145">
        <v>1963.4</v>
      </c>
      <c r="G72" s="145">
        <v>28</v>
      </c>
      <c r="H72" s="145">
        <v>1383.4</v>
      </c>
      <c r="I72" s="145">
        <v>52.7</v>
      </c>
      <c r="J72" s="145">
        <v>129.80000000000001</v>
      </c>
      <c r="K72" s="144">
        <v>2236.6999999999998</v>
      </c>
    </row>
    <row r="73" spans="1:11" ht="17.100000000000001" customHeight="1">
      <c r="A73" s="309" t="s">
        <v>383</v>
      </c>
      <c r="B73" s="145">
        <v>10030.700000000001</v>
      </c>
      <c r="C73" s="145">
        <v>27438</v>
      </c>
      <c r="D73" s="145">
        <v>4755.2</v>
      </c>
      <c r="E73" s="145">
        <v>1317.3</v>
      </c>
      <c r="F73" s="145">
        <v>10540.7</v>
      </c>
      <c r="G73" s="145">
        <v>10512.9</v>
      </c>
      <c r="H73" s="145">
        <v>15118.7</v>
      </c>
      <c r="I73" s="145">
        <v>692.1</v>
      </c>
      <c r="J73" s="145">
        <v>3460.7</v>
      </c>
      <c r="K73" s="144">
        <v>20009.900000000001</v>
      </c>
    </row>
    <row r="74" spans="1:11" ht="17.100000000000001" customHeight="1">
      <c r="A74" s="309" t="s">
        <v>380</v>
      </c>
      <c r="B74" s="143">
        <v>700.2</v>
      </c>
      <c r="C74" s="143">
        <v>1188.3</v>
      </c>
      <c r="D74" s="143">
        <v>344.4</v>
      </c>
      <c r="E74" s="143">
        <v>121.2</v>
      </c>
      <c r="F74" s="143">
        <v>864.9</v>
      </c>
      <c r="G74" s="143">
        <v>591.4</v>
      </c>
      <c r="H74" s="143">
        <v>1688.8</v>
      </c>
      <c r="I74" s="143">
        <v>22.2</v>
      </c>
      <c r="J74" s="143">
        <v>124.1</v>
      </c>
      <c r="K74" s="142">
        <v>0</v>
      </c>
    </row>
    <row r="75" spans="1:11" ht="17.100000000000001" customHeight="1">
      <c r="A75" s="309" t="s">
        <v>382</v>
      </c>
      <c r="B75" s="145">
        <v>10730.9</v>
      </c>
      <c r="C75" s="145">
        <v>28626.3</v>
      </c>
      <c r="D75" s="145">
        <v>5099.6000000000004</v>
      </c>
      <c r="E75" s="145">
        <v>1438.5</v>
      </c>
      <c r="F75" s="145">
        <v>11405.6</v>
      </c>
      <c r="G75" s="145">
        <v>11104.3</v>
      </c>
      <c r="H75" s="145">
        <v>16807.5</v>
      </c>
      <c r="I75" s="145">
        <v>714.3</v>
      </c>
      <c r="J75" s="145">
        <v>3584.8</v>
      </c>
      <c r="K75" s="144">
        <v>20009.900000000001</v>
      </c>
    </row>
    <row r="76" spans="1:11" ht="17.100000000000001" customHeight="1">
      <c r="A76" s="310" t="s">
        <v>458</v>
      </c>
      <c r="B76" s="149" t="s">
        <v>468</v>
      </c>
      <c r="C76" s="149" t="s">
        <v>467</v>
      </c>
      <c r="D76" s="149" t="s">
        <v>466</v>
      </c>
      <c r="E76" s="149" t="s">
        <v>465</v>
      </c>
      <c r="F76" s="149" t="s">
        <v>464</v>
      </c>
      <c r="G76" s="149" t="s">
        <v>463</v>
      </c>
      <c r="H76" s="149" t="s">
        <v>462</v>
      </c>
      <c r="I76" s="149" t="s">
        <v>461</v>
      </c>
      <c r="J76" s="149" t="s">
        <v>460</v>
      </c>
      <c r="K76" s="150" t="s">
        <v>459</v>
      </c>
    </row>
    <row r="77" spans="1:11" ht="17.100000000000001" customHeight="1">
      <c r="A77" s="308" t="s">
        <v>449</v>
      </c>
      <c r="B77" s="147">
        <v>0</v>
      </c>
      <c r="C77" s="147">
        <v>0</v>
      </c>
      <c r="D77" s="147">
        <v>0</v>
      </c>
      <c r="E77" s="147">
        <v>0</v>
      </c>
      <c r="F77" s="147">
        <v>0</v>
      </c>
      <c r="G77" s="147">
        <v>0</v>
      </c>
      <c r="H77" s="147">
        <v>0</v>
      </c>
      <c r="I77" s="147">
        <v>0</v>
      </c>
      <c r="J77" s="147">
        <v>0</v>
      </c>
      <c r="K77" s="146">
        <v>0</v>
      </c>
    </row>
    <row r="78" spans="1:11" ht="17.100000000000001" customHeight="1">
      <c r="A78" s="309" t="s">
        <v>448</v>
      </c>
      <c r="B78" s="143">
        <v>14.8</v>
      </c>
      <c r="C78" s="143">
        <v>15.4</v>
      </c>
      <c r="D78" s="143">
        <v>0</v>
      </c>
      <c r="E78" s="143">
        <v>0</v>
      </c>
      <c r="F78" s="143">
        <v>18.2</v>
      </c>
      <c r="G78" s="143">
        <v>0</v>
      </c>
      <c r="H78" s="143">
        <v>0</v>
      </c>
      <c r="I78" s="143">
        <v>38</v>
      </c>
      <c r="J78" s="143">
        <v>0</v>
      </c>
      <c r="K78" s="142">
        <v>0</v>
      </c>
    </row>
    <row r="79" spans="1:11" ht="17.100000000000001" customHeight="1">
      <c r="A79" s="309" t="s">
        <v>447</v>
      </c>
      <c r="B79" s="143">
        <v>967.5</v>
      </c>
      <c r="C79" s="143">
        <v>222.5</v>
      </c>
      <c r="D79" s="143">
        <v>291.89999999999998</v>
      </c>
      <c r="E79" s="143">
        <v>727.9</v>
      </c>
      <c r="F79" s="143">
        <v>2646.6</v>
      </c>
      <c r="G79" s="143">
        <v>78.400000000000006</v>
      </c>
      <c r="H79" s="143">
        <v>363.7</v>
      </c>
      <c r="I79" s="143">
        <v>1495.5</v>
      </c>
      <c r="J79" s="143">
        <v>322.7</v>
      </c>
      <c r="K79" s="142">
        <v>626.70000000000005</v>
      </c>
    </row>
    <row r="80" spans="1:11" ht="17.100000000000001" customHeight="1">
      <c r="A80" s="309" t="s">
        <v>446</v>
      </c>
      <c r="B80" s="143">
        <v>23.6</v>
      </c>
      <c r="C80" s="143">
        <v>0</v>
      </c>
      <c r="D80" s="143">
        <v>22.8</v>
      </c>
      <c r="E80" s="143">
        <v>6.4</v>
      </c>
      <c r="F80" s="143">
        <v>53.6</v>
      </c>
      <c r="G80" s="143">
        <v>0</v>
      </c>
      <c r="H80" s="143">
        <v>0</v>
      </c>
      <c r="I80" s="143">
        <v>10.6</v>
      </c>
      <c r="J80" s="143">
        <v>18.5</v>
      </c>
      <c r="K80" s="142">
        <v>0</v>
      </c>
    </row>
    <row r="81" spans="1:11" ht="17.100000000000001" customHeight="1">
      <c r="A81" s="309" t="s">
        <v>445</v>
      </c>
      <c r="B81" s="143">
        <v>0</v>
      </c>
      <c r="C81" s="143">
        <v>0</v>
      </c>
      <c r="D81" s="143">
        <v>0</v>
      </c>
      <c r="E81" s="143">
        <v>0</v>
      </c>
      <c r="F81" s="143">
        <v>72.8</v>
      </c>
      <c r="G81" s="143">
        <v>0</v>
      </c>
      <c r="H81" s="143">
        <v>4.2</v>
      </c>
      <c r="I81" s="143">
        <v>92</v>
      </c>
      <c r="J81" s="143">
        <v>0</v>
      </c>
      <c r="K81" s="142">
        <v>0</v>
      </c>
    </row>
    <row r="82" spans="1:11" ht="17.100000000000001" customHeight="1">
      <c r="A82" s="309" t="s">
        <v>444</v>
      </c>
      <c r="B82" s="143">
        <v>439.4</v>
      </c>
      <c r="C82" s="143">
        <v>90.1</v>
      </c>
      <c r="D82" s="143">
        <v>146.19999999999999</v>
      </c>
      <c r="E82" s="143">
        <v>372.6</v>
      </c>
      <c r="F82" s="143">
        <v>3207.2</v>
      </c>
      <c r="G82" s="143">
        <v>19.100000000000001</v>
      </c>
      <c r="H82" s="143">
        <v>261.10000000000002</v>
      </c>
      <c r="I82" s="143">
        <v>1213.4000000000001</v>
      </c>
      <c r="J82" s="143">
        <v>323.8</v>
      </c>
      <c r="K82" s="142">
        <v>367.9</v>
      </c>
    </row>
    <row r="83" spans="1:11" ht="17.100000000000001" customHeight="1">
      <c r="A83" s="309" t="s">
        <v>443</v>
      </c>
      <c r="B83" s="143">
        <v>170.3</v>
      </c>
      <c r="C83" s="143">
        <v>42.9</v>
      </c>
      <c r="D83" s="143">
        <v>91.8</v>
      </c>
      <c r="E83" s="143">
        <v>681.6</v>
      </c>
      <c r="F83" s="143">
        <v>1930.8</v>
      </c>
      <c r="G83" s="143">
        <v>65.7</v>
      </c>
      <c r="H83" s="143">
        <v>182</v>
      </c>
      <c r="I83" s="143">
        <v>1073.0999999999999</v>
      </c>
      <c r="J83" s="143">
        <v>97.9</v>
      </c>
      <c r="K83" s="142">
        <v>368.5</v>
      </c>
    </row>
    <row r="84" spans="1:11" ht="17.100000000000001" customHeight="1">
      <c r="A84" s="309" t="s">
        <v>442</v>
      </c>
      <c r="B84" s="143">
        <v>213.6</v>
      </c>
      <c r="C84" s="143">
        <v>50.1</v>
      </c>
      <c r="D84" s="143">
        <v>107.2</v>
      </c>
      <c r="E84" s="143">
        <v>112.8</v>
      </c>
      <c r="F84" s="143">
        <v>446.9</v>
      </c>
      <c r="G84" s="143">
        <v>21.2</v>
      </c>
      <c r="H84" s="143">
        <v>107.1</v>
      </c>
      <c r="I84" s="143">
        <v>407.9</v>
      </c>
      <c r="J84" s="143">
        <v>123.1</v>
      </c>
      <c r="K84" s="142">
        <v>190.8</v>
      </c>
    </row>
    <row r="85" spans="1:11" ht="17.100000000000001" customHeight="1">
      <c r="A85" s="309" t="s">
        <v>441</v>
      </c>
      <c r="B85" s="143">
        <v>2007.7</v>
      </c>
      <c r="C85" s="143">
        <v>307</v>
      </c>
      <c r="D85" s="143">
        <v>390.6</v>
      </c>
      <c r="E85" s="143">
        <v>1047.5</v>
      </c>
      <c r="F85" s="143">
        <v>8341.6</v>
      </c>
      <c r="G85" s="143">
        <v>84.1</v>
      </c>
      <c r="H85" s="143">
        <v>443.3</v>
      </c>
      <c r="I85" s="143">
        <v>3535.6</v>
      </c>
      <c r="J85" s="143">
        <v>1258.5</v>
      </c>
      <c r="K85" s="142">
        <v>975.5</v>
      </c>
    </row>
    <row r="86" spans="1:11" ht="17.100000000000001" customHeight="1">
      <c r="A86" s="309" t="s">
        <v>440</v>
      </c>
      <c r="B86" s="143">
        <v>614.5</v>
      </c>
      <c r="C86" s="143">
        <v>15.2</v>
      </c>
      <c r="D86" s="143">
        <v>204.7</v>
      </c>
      <c r="E86" s="143">
        <v>142.80000000000001</v>
      </c>
      <c r="F86" s="143">
        <v>1008.4</v>
      </c>
      <c r="G86" s="143">
        <v>6.9</v>
      </c>
      <c r="H86" s="143">
        <v>142.19999999999999</v>
      </c>
      <c r="I86" s="143">
        <v>1639.5</v>
      </c>
      <c r="J86" s="143">
        <v>74.3</v>
      </c>
      <c r="K86" s="142">
        <v>132.9</v>
      </c>
    </row>
    <row r="87" spans="1:11" ht="17.100000000000001" customHeight="1">
      <c r="A87" s="309" t="s">
        <v>439</v>
      </c>
      <c r="B87" s="143">
        <v>0</v>
      </c>
      <c r="C87" s="143">
        <v>25.4</v>
      </c>
      <c r="D87" s="143">
        <v>0</v>
      </c>
      <c r="E87" s="143">
        <v>191</v>
      </c>
      <c r="F87" s="143">
        <v>3282.9</v>
      </c>
      <c r="G87" s="143">
        <v>0</v>
      </c>
      <c r="H87" s="143">
        <v>91.5</v>
      </c>
      <c r="I87" s="143">
        <v>674.1</v>
      </c>
      <c r="J87" s="143">
        <v>0</v>
      </c>
      <c r="K87" s="142">
        <v>40.299999999999997</v>
      </c>
    </row>
    <row r="88" spans="1:11" ht="17.100000000000001" customHeight="1">
      <c r="A88" s="309" t="s">
        <v>438</v>
      </c>
      <c r="B88" s="143">
        <v>0</v>
      </c>
      <c r="C88" s="143">
        <v>0</v>
      </c>
      <c r="D88" s="143">
        <v>0</v>
      </c>
      <c r="E88" s="143">
        <v>148</v>
      </c>
      <c r="F88" s="143">
        <v>2729.6</v>
      </c>
      <c r="G88" s="143">
        <v>0</v>
      </c>
      <c r="H88" s="143">
        <v>0</v>
      </c>
      <c r="I88" s="143">
        <v>588.5</v>
      </c>
      <c r="J88" s="143">
        <v>0</v>
      </c>
      <c r="K88" s="142">
        <v>5.7</v>
      </c>
    </row>
    <row r="89" spans="1:11" ht="17.100000000000001" customHeight="1">
      <c r="A89" s="309" t="s">
        <v>437</v>
      </c>
      <c r="B89" s="143">
        <v>1570</v>
      </c>
      <c r="C89" s="143">
        <v>254.8</v>
      </c>
      <c r="D89" s="143">
        <v>455.6</v>
      </c>
      <c r="E89" s="143">
        <v>1037.5</v>
      </c>
      <c r="F89" s="143">
        <v>6006.4</v>
      </c>
      <c r="G89" s="143">
        <v>98.4</v>
      </c>
      <c r="H89" s="143">
        <v>511.9</v>
      </c>
      <c r="I89" s="143">
        <v>3221.1</v>
      </c>
      <c r="J89" s="143">
        <v>1000.1</v>
      </c>
      <c r="K89" s="142">
        <v>930.8</v>
      </c>
    </row>
    <row r="90" spans="1:11" ht="17.100000000000001" customHeight="1">
      <c r="A90" s="309" t="s">
        <v>436</v>
      </c>
      <c r="B90" s="143">
        <v>0</v>
      </c>
      <c r="C90" s="143">
        <v>0</v>
      </c>
      <c r="D90" s="143">
        <v>0</v>
      </c>
      <c r="E90" s="143">
        <v>0</v>
      </c>
      <c r="F90" s="143">
        <v>0</v>
      </c>
      <c r="G90" s="143">
        <v>0</v>
      </c>
      <c r="H90" s="143">
        <v>0</v>
      </c>
      <c r="I90" s="143">
        <v>0</v>
      </c>
      <c r="J90" s="143">
        <v>0</v>
      </c>
      <c r="K90" s="142">
        <v>0</v>
      </c>
    </row>
    <row r="91" spans="1:11" ht="17.100000000000001" customHeight="1">
      <c r="A91" s="309" t="s">
        <v>435</v>
      </c>
      <c r="B91" s="143">
        <v>469</v>
      </c>
      <c r="C91" s="143">
        <v>98.5</v>
      </c>
      <c r="D91" s="143">
        <v>151</v>
      </c>
      <c r="E91" s="143">
        <v>341.7</v>
      </c>
      <c r="F91" s="143">
        <v>3094.8</v>
      </c>
      <c r="G91" s="143">
        <v>48.6</v>
      </c>
      <c r="H91" s="143">
        <v>179.4</v>
      </c>
      <c r="I91" s="143">
        <v>866.8</v>
      </c>
      <c r="J91" s="143">
        <v>509.2</v>
      </c>
      <c r="K91" s="142">
        <v>299.10000000000002</v>
      </c>
    </row>
    <row r="92" spans="1:11" ht="17.100000000000001" customHeight="1">
      <c r="A92" s="309" t="s">
        <v>434</v>
      </c>
      <c r="B92" s="143">
        <v>517.79999999999995</v>
      </c>
      <c r="C92" s="143">
        <v>265.2</v>
      </c>
      <c r="D92" s="143">
        <v>232.1</v>
      </c>
      <c r="E92" s="143">
        <v>810.9</v>
      </c>
      <c r="F92" s="143">
        <v>2282.3000000000002</v>
      </c>
      <c r="G92" s="143">
        <v>92.5</v>
      </c>
      <c r="H92" s="143">
        <v>274</v>
      </c>
      <c r="I92" s="143">
        <v>1779.9</v>
      </c>
      <c r="J92" s="143">
        <v>318.8</v>
      </c>
      <c r="K92" s="142">
        <v>458</v>
      </c>
    </row>
    <row r="93" spans="1:11" ht="17.100000000000001" customHeight="1">
      <c r="A93" s="309" t="s">
        <v>433</v>
      </c>
      <c r="B93" s="143">
        <v>24.8</v>
      </c>
      <c r="C93" s="143">
        <v>70.599999999999994</v>
      </c>
      <c r="D93" s="143">
        <v>139.9</v>
      </c>
      <c r="E93" s="143">
        <v>3.8</v>
      </c>
      <c r="F93" s="143">
        <v>59.6</v>
      </c>
      <c r="G93" s="143">
        <v>10.5</v>
      </c>
      <c r="H93" s="143">
        <v>0</v>
      </c>
      <c r="I93" s="143">
        <v>5.9</v>
      </c>
      <c r="J93" s="143">
        <v>0</v>
      </c>
      <c r="K93" s="142">
        <v>4.2</v>
      </c>
    </row>
    <row r="94" spans="1:11" ht="17.100000000000001" customHeight="1">
      <c r="A94" s="309" t="s">
        <v>432</v>
      </c>
      <c r="B94" s="143">
        <v>0</v>
      </c>
      <c r="C94" s="143">
        <v>0</v>
      </c>
      <c r="D94" s="143">
        <v>0</v>
      </c>
      <c r="E94" s="143">
        <v>0</v>
      </c>
      <c r="F94" s="143">
        <v>0</v>
      </c>
      <c r="G94" s="143">
        <v>0</v>
      </c>
      <c r="H94" s="143">
        <v>0</v>
      </c>
      <c r="I94" s="143">
        <v>0</v>
      </c>
      <c r="J94" s="143">
        <v>0</v>
      </c>
      <c r="K94" s="142">
        <v>1.3</v>
      </c>
    </row>
    <row r="95" spans="1:11" ht="17.100000000000001" customHeight="1">
      <c r="A95" s="309" t="s">
        <v>431</v>
      </c>
      <c r="B95" s="143">
        <v>0</v>
      </c>
      <c r="C95" s="143">
        <v>0</v>
      </c>
      <c r="D95" s="143">
        <v>0</v>
      </c>
      <c r="E95" s="143">
        <v>0</v>
      </c>
      <c r="F95" s="143">
        <v>76.3</v>
      </c>
      <c r="G95" s="143">
        <v>0</v>
      </c>
      <c r="H95" s="143">
        <v>0</v>
      </c>
      <c r="I95" s="143">
        <v>0</v>
      </c>
      <c r="J95" s="143">
        <v>0</v>
      </c>
      <c r="K95" s="142">
        <v>0</v>
      </c>
    </row>
    <row r="96" spans="1:11" ht="17.100000000000001" customHeight="1">
      <c r="A96" s="309" t="s">
        <v>430</v>
      </c>
      <c r="B96" s="143">
        <v>0</v>
      </c>
      <c r="C96" s="143">
        <v>0</v>
      </c>
      <c r="D96" s="143">
        <v>0.8</v>
      </c>
      <c r="E96" s="143">
        <v>1.7</v>
      </c>
      <c r="F96" s="143">
        <v>12.2</v>
      </c>
      <c r="G96" s="143">
        <v>0</v>
      </c>
      <c r="H96" s="143">
        <v>0</v>
      </c>
      <c r="I96" s="143">
        <v>0</v>
      </c>
      <c r="J96" s="143">
        <v>0</v>
      </c>
      <c r="K96" s="142">
        <v>0</v>
      </c>
    </row>
    <row r="97" spans="1:11" ht="17.100000000000001" customHeight="1">
      <c r="A97" s="309" t="s">
        <v>429</v>
      </c>
      <c r="B97" s="143">
        <v>0</v>
      </c>
      <c r="C97" s="143">
        <v>0</v>
      </c>
      <c r="D97" s="143">
        <v>0</v>
      </c>
      <c r="E97" s="143">
        <v>0</v>
      </c>
      <c r="F97" s="143">
        <v>3</v>
      </c>
      <c r="G97" s="143">
        <v>0</v>
      </c>
      <c r="H97" s="143">
        <v>0</v>
      </c>
      <c r="I97" s="143">
        <v>0</v>
      </c>
      <c r="J97" s="143">
        <v>0</v>
      </c>
      <c r="K97" s="142">
        <v>0.5</v>
      </c>
    </row>
    <row r="98" spans="1:11" ht="17.100000000000001" customHeight="1">
      <c r="A98" s="309" t="s">
        <v>428</v>
      </c>
      <c r="B98" s="143">
        <v>0</v>
      </c>
      <c r="C98" s="143">
        <v>0</v>
      </c>
      <c r="D98" s="143">
        <v>0</v>
      </c>
      <c r="E98" s="143">
        <v>28.9</v>
      </c>
      <c r="F98" s="143">
        <v>0</v>
      </c>
      <c r="G98" s="143">
        <v>0</v>
      </c>
      <c r="H98" s="143">
        <v>3.6</v>
      </c>
      <c r="I98" s="143">
        <v>0</v>
      </c>
      <c r="J98" s="143">
        <v>0</v>
      </c>
      <c r="K98" s="142">
        <v>0</v>
      </c>
    </row>
    <row r="99" spans="1:11" ht="17.100000000000001" customHeight="1">
      <c r="A99" s="309" t="s">
        <v>427</v>
      </c>
      <c r="B99" s="143">
        <v>71.099999999999994</v>
      </c>
      <c r="C99" s="143">
        <v>0</v>
      </c>
      <c r="D99" s="143">
        <v>0</v>
      </c>
      <c r="E99" s="143">
        <v>0</v>
      </c>
      <c r="F99" s="143">
        <v>0</v>
      </c>
      <c r="G99" s="143">
        <v>0</v>
      </c>
      <c r="H99" s="143">
        <v>0</v>
      </c>
      <c r="I99" s="143">
        <v>0</v>
      </c>
      <c r="J99" s="143">
        <v>68.099999999999994</v>
      </c>
      <c r="K99" s="142">
        <v>0</v>
      </c>
    </row>
    <row r="100" spans="1:11" ht="17.100000000000001" customHeight="1">
      <c r="A100" s="309" t="s">
        <v>426</v>
      </c>
      <c r="B100" s="143">
        <v>2.1</v>
      </c>
      <c r="C100" s="143">
        <v>0</v>
      </c>
      <c r="D100" s="143">
        <v>194.2</v>
      </c>
      <c r="E100" s="143">
        <v>21.9</v>
      </c>
      <c r="F100" s="143">
        <v>896.4</v>
      </c>
      <c r="G100" s="143">
        <v>12.5</v>
      </c>
      <c r="H100" s="143">
        <v>110.9</v>
      </c>
      <c r="I100" s="143">
        <v>6.6</v>
      </c>
      <c r="J100" s="143">
        <v>378.2</v>
      </c>
      <c r="K100" s="142">
        <v>38.5</v>
      </c>
    </row>
    <row r="101" spans="1:11" ht="17.100000000000001" customHeight="1">
      <c r="A101" s="309" t="s">
        <v>425</v>
      </c>
      <c r="B101" s="145">
        <v>7106.2</v>
      </c>
      <c r="C101" s="145">
        <v>1457.7</v>
      </c>
      <c r="D101" s="145">
        <v>2428.8000000000002</v>
      </c>
      <c r="E101" s="145">
        <v>5677</v>
      </c>
      <c r="F101" s="145">
        <v>36169.599999999999</v>
      </c>
      <c r="G101" s="145">
        <v>537.9</v>
      </c>
      <c r="H101" s="145">
        <v>2674.9</v>
      </c>
      <c r="I101" s="145">
        <v>16648.5</v>
      </c>
      <c r="J101" s="145">
        <v>4493.2</v>
      </c>
      <c r="K101" s="144">
        <v>4440.7</v>
      </c>
    </row>
    <row r="102" spans="1:11" ht="17.100000000000001" customHeight="1">
      <c r="A102" s="309" t="s">
        <v>424</v>
      </c>
      <c r="B102" s="143">
        <v>30.6</v>
      </c>
      <c r="C102" s="143">
        <v>38.700000000000003</v>
      </c>
      <c r="D102" s="143">
        <v>3.6</v>
      </c>
      <c r="E102" s="143">
        <v>0</v>
      </c>
      <c r="F102" s="143">
        <v>7.6</v>
      </c>
      <c r="G102" s="143">
        <v>0</v>
      </c>
      <c r="H102" s="143">
        <v>0</v>
      </c>
      <c r="I102" s="143">
        <v>16.100000000000001</v>
      </c>
      <c r="J102" s="143">
        <v>0</v>
      </c>
      <c r="K102" s="142">
        <v>28.1</v>
      </c>
    </row>
    <row r="103" spans="1:11" ht="17.100000000000001" customHeight="1">
      <c r="A103" s="309" t="s">
        <v>423</v>
      </c>
      <c r="B103" s="143">
        <v>77</v>
      </c>
      <c r="C103" s="143">
        <v>0</v>
      </c>
      <c r="D103" s="143">
        <v>0</v>
      </c>
      <c r="E103" s="143">
        <v>0</v>
      </c>
      <c r="F103" s="143">
        <v>121.6</v>
      </c>
      <c r="G103" s="143">
        <v>0</v>
      </c>
      <c r="H103" s="143">
        <v>8.6999999999999993</v>
      </c>
      <c r="I103" s="143">
        <v>42</v>
      </c>
      <c r="J103" s="143">
        <v>34.6</v>
      </c>
      <c r="K103" s="142">
        <v>60.9</v>
      </c>
    </row>
    <row r="104" spans="1:11" ht="17.100000000000001" customHeight="1">
      <c r="A104" s="309" t="s">
        <v>422</v>
      </c>
      <c r="B104" s="143">
        <v>656.5</v>
      </c>
      <c r="C104" s="143">
        <v>307.5</v>
      </c>
      <c r="D104" s="143">
        <v>148.80000000000001</v>
      </c>
      <c r="E104" s="143">
        <v>292.5</v>
      </c>
      <c r="F104" s="143">
        <v>1860.4</v>
      </c>
      <c r="G104" s="143">
        <v>111.2</v>
      </c>
      <c r="H104" s="143">
        <v>165.4</v>
      </c>
      <c r="I104" s="143">
        <v>881.1</v>
      </c>
      <c r="J104" s="143">
        <v>920.5</v>
      </c>
      <c r="K104" s="142">
        <v>454.4</v>
      </c>
    </row>
    <row r="105" spans="1:11" ht="17.100000000000001" customHeight="1">
      <c r="A105" s="309" t="s">
        <v>421</v>
      </c>
      <c r="B105" s="143">
        <v>98.8</v>
      </c>
      <c r="C105" s="143">
        <v>31.5</v>
      </c>
      <c r="D105" s="143">
        <v>43.6</v>
      </c>
      <c r="E105" s="143">
        <v>0</v>
      </c>
      <c r="F105" s="143">
        <v>489.5</v>
      </c>
      <c r="G105" s="143">
        <v>0</v>
      </c>
      <c r="H105" s="143">
        <v>30.1</v>
      </c>
      <c r="I105" s="143">
        <v>66.8</v>
      </c>
      <c r="J105" s="143">
        <v>0</v>
      </c>
      <c r="K105" s="142">
        <v>148</v>
      </c>
    </row>
    <row r="106" spans="1:11" ht="17.100000000000001" customHeight="1">
      <c r="A106" s="309" t="s">
        <v>420</v>
      </c>
      <c r="B106" s="143">
        <v>797.4</v>
      </c>
      <c r="C106" s="143">
        <v>56.4</v>
      </c>
      <c r="D106" s="143">
        <v>286.7</v>
      </c>
      <c r="E106" s="143">
        <v>107.8</v>
      </c>
      <c r="F106" s="143">
        <v>546.1</v>
      </c>
      <c r="G106" s="143">
        <v>52.9</v>
      </c>
      <c r="H106" s="143">
        <v>225.2</v>
      </c>
      <c r="I106" s="143">
        <v>199</v>
      </c>
      <c r="J106" s="143">
        <v>1033.5</v>
      </c>
      <c r="K106" s="142">
        <v>383.3</v>
      </c>
    </row>
    <row r="107" spans="1:11" ht="17.100000000000001" customHeight="1">
      <c r="A107" s="309" t="s">
        <v>419</v>
      </c>
      <c r="B107" s="143">
        <v>360.3</v>
      </c>
      <c r="C107" s="143">
        <v>4.7</v>
      </c>
      <c r="D107" s="143">
        <v>42.7</v>
      </c>
      <c r="E107" s="143">
        <v>124.3</v>
      </c>
      <c r="F107" s="143">
        <v>821</v>
      </c>
      <c r="G107" s="143">
        <v>1</v>
      </c>
      <c r="H107" s="143">
        <v>52.1</v>
      </c>
      <c r="I107" s="143">
        <v>220.2</v>
      </c>
      <c r="J107" s="143">
        <v>28.2</v>
      </c>
      <c r="K107" s="142">
        <v>264.39999999999998</v>
      </c>
    </row>
    <row r="108" spans="1:11" ht="17.100000000000001" customHeight="1">
      <c r="A108" s="309" t="s">
        <v>418</v>
      </c>
      <c r="B108" s="143">
        <v>523.79999999999995</v>
      </c>
      <c r="C108" s="143">
        <v>18.8</v>
      </c>
      <c r="D108" s="143">
        <v>22.4</v>
      </c>
      <c r="E108" s="143">
        <v>22.9</v>
      </c>
      <c r="F108" s="143">
        <v>141.30000000000001</v>
      </c>
      <c r="G108" s="143">
        <v>25.5</v>
      </c>
      <c r="H108" s="143">
        <v>32.700000000000003</v>
      </c>
      <c r="I108" s="143">
        <v>110.8</v>
      </c>
      <c r="J108" s="143">
        <v>71.5</v>
      </c>
      <c r="K108" s="142">
        <v>153.9</v>
      </c>
    </row>
    <row r="109" spans="1:11" ht="17.100000000000001" customHeight="1">
      <c r="A109" s="309" t="s">
        <v>417</v>
      </c>
      <c r="B109" s="145">
        <v>2544.4</v>
      </c>
      <c r="C109" s="145">
        <v>457.6</v>
      </c>
      <c r="D109" s="145">
        <v>547.79999999999995</v>
      </c>
      <c r="E109" s="145">
        <v>547.5</v>
      </c>
      <c r="F109" s="145">
        <v>3987.5</v>
      </c>
      <c r="G109" s="145">
        <v>190.6</v>
      </c>
      <c r="H109" s="145">
        <v>514.20000000000005</v>
      </c>
      <c r="I109" s="145">
        <v>1536</v>
      </c>
      <c r="J109" s="145">
        <v>2088.3000000000002</v>
      </c>
      <c r="K109" s="144">
        <v>1493</v>
      </c>
    </row>
    <row r="110" spans="1:11" ht="17.100000000000001" customHeight="1">
      <c r="A110" s="309" t="s">
        <v>416</v>
      </c>
      <c r="B110" s="143">
        <v>197.7</v>
      </c>
      <c r="C110" s="143">
        <v>59.6</v>
      </c>
      <c r="D110" s="143">
        <v>88.2</v>
      </c>
      <c r="E110" s="143">
        <v>189.3</v>
      </c>
      <c r="F110" s="143">
        <v>1211.8</v>
      </c>
      <c r="G110" s="143">
        <v>14.6</v>
      </c>
      <c r="H110" s="143">
        <v>95.8</v>
      </c>
      <c r="I110" s="143">
        <v>593.9</v>
      </c>
      <c r="J110" s="143">
        <v>346</v>
      </c>
      <c r="K110" s="142">
        <v>269.5</v>
      </c>
    </row>
    <row r="111" spans="1:11" ht="17.100000000000001" customHeight="1">
      <c r="A111" s="309" t="s">
        <v>415</v>
      </c>
      <c r="B111" s="143">
        <v>0</v>
      </c>
      <c r="C111" s="143">
        <v>0</v>
      </c>
      <c r="D111" s="143">
        <v>0</v>
      </c>
      <c r="E111" s="143">
        <v>24.3</v>
      </c>
      <c r="F111" s="143">
        <v>2041.7</v>
      </c>
      <c r="G111" s="143">
        <v>0</v>
      </c>
      <c r="H111" s="143">
        <v>0</v>
      </c>
      <c r="I111" s="143">
        <v>124.4</v>
      </c>
      <c r="J111" s="143">
        <v>0</v>
      </c>
      <c r="K111" s="142">
        <v>0</v>
      </c>
    </row>
    <row r="112" spans="1:11" ht="17.100000000000001" customHeight="1">
      <c r="A112" s="309" t="s">
        <v>414</v>
      </c>
      <c r="B112" s="145">
        <v>197.7</v>
      </c>
      <c r="C112" s="145">
        <v>59.6</v>
      </c>
      <c r="D112" s="145">
        <v>88.2</v>
      </c>
      <c r="E112" s="145">
        <v>213.6</v>
      </c>
      <c r="F112" s="145">
        <v>3253.5</v>
      </c>
      <c r="G112" s="145">
        <v>14.6</v>
      </c>
      <c r="H112" s="145">
        <v>95.8</v>
      </c>
      <c r="I112" s="145">
        <v>718.3</v>
      </c>
      <c r="J112" s="145">
        <v>346</v>
      </c>
      <c r="K112" s="144">
        <v>269.5</v>
      </c>
    </row>
    <row r="113" spans="1:11" ht="17.100000000000001" customHeight="1">
      <c r="A113" s="309" t="s">
        <v>413</v>
      </c>
      <c r="B113" s="143">
        <v>0</v>
      </c>
      <c r="C113" s="143">
        <v>18</v>
      </c>
      <c r="D113" s="143">
        <v>0</v>
      </c>
      <c r="E113" s="143">
        <v>31</v>
      </c>
      <c r="F113" s="143">
        <v>5.7</v>
      </c>
      <c r="G113" s="143">
        <v>0</v>
      </c>
      <c r="H113" s="143">
        <v>0</v>
      </c>
      <c r="I113" s="143">
        <v>26</v>
      </c>
      <c r="J113" s="143">
        <v>20</v>
      </c>
      <c r="K113" s="142">
        <v>0</v>
      </c>
    </row>
    <row r="114" spans="1:11" ht="17.100000000000001" customHeight="1">
      <c r="A114" s="309" t="s">
        <v>412</v>
      </c>
      <c r="B114" s="145">
        <v>9848.2999999999993</v>
      </c>
      <c r="C114" s="145">
        <v>1992.9</v>
      </c>
      <c r="D114" s="145">
        <v>3064.8</v>
      </c>
      <c r="E114" s="145">
        <v>6469.1</v>
      </c>
      <c r="F114" s="145">
        <v>43416.3</v>
      </c>
      <c r="G114" s="145">
        <v>743.1</v>
      </c>
      <c r="H114" s="145">
        <v>3284.9</v>
      </c>
      <c r="I114" s="145">
        <v>18928.8</v>
      </c>
      <c r="J114" s="145">
        <v>6947.5</v>
      </c>
      <c r="K114" s="144">
        <v>6203.2</v>
      </c>
    </row>
    <row r="115" spans="1:11" ht="17.100000000000001" customHeight="1">
      <c r="A115" s="309" t="s">
        <v>411</v>
      </c>
      <c r="B115" s="143">
        <v>0</v>
      </c>
      <c r="C115" s="143">
        <v>0</v>
      </c>
      <c r="D115" s="143">
        <v>0</v>
      </c>
      <c r="E115" s="143">
        <v>0</v>
      </c>
      <c r="F115" s="143">
        <v>0</v>
      </c>
      <c r="G115" s="143">
        <v>0</v>
      </c>
      <c r="H115" s="143">
        <v>0</v>
      </c>
      <c r="I115" s="143">
        <v>0</v>
      </c>
      <c r="J115" s="143">
        <v>0</v>
      </c>
      <c r="K115" s="142">
        <v>0</v>
      </c>
    </row>
    <row r="116" spans="1:11" ht="17.100000000000001" customHeight="1">
      <c r="A116" s="309" t="s">
        <v>410</v>
      </c>
      <c r="B116" s="143">
        <v>0</v>
      </c>
      <c r="C116" s="143">
        <v>0</v>
      </c>
      <c r="D116" s="143">
        <v>0</v>
      </c>
      <c r="E116" s="143">
        <v>0</v>
      </c>
      <c r="F116" s="143">
        <v>0</v>
      </c>
      <c r="G116" s="143">
        <v>0</v>
      </c>
      <c r="H116" s="143">
        <v>0</v>
      </c>
      <c r="I116" s="143">
        <v>31.1</v>
      </c>
      <c r="J116" s="143">
        <v>0</v>
      </c>
      <c r="K116" s="142">
        <v>0</v>
      </c>
    </row>
    <row r="117" spans="1:11" ht="17.100000000000001" customHeight="1">
      <c r="A117" s="309" t="s">
        <v>409</v>
      </c>
      <c r="B117" s="143">
        <v>165.1</v>
      </c>
      <c r="C117" s="143">
        <v>61.3</v>
      </c>
      <c r="D117" s="143">
        <v>0</v>
      </c>
      <c r="E117" s="143">
        <v>0</v>
      </c>
      <c r="F117" s="143">
        <v>250.8</v>
      </c>
      <c r="G117" s="143">
        <v>68.099999999999994</v>
      </c>
      <c r="H117" s="143">
        <v>30.1</v>
      </c>
      <c r="I117" s="143">
        <v>193.7</v>
      </c>
      <c r="J117" s="143">
        <v>197.1</v>
      </c>
      <c r="K117" s="142">
        <v>99.3</v>
      </c>
    </row>
    <row r="118" spans="1:11" ht="17.100000000000001" customHeight="1">
      <c r="A118" s="309" t="s">
        <v>408</v>
      </c>
      <c r="B118" s="143">
        <v>1</v>
      </c>
      <c r="C118" s="143">
        <v>0</v>
      </c>
      <c r="D118" s="143">
        <v>0</v>
      </c>
      <c r="E118" s="143">
        <v>0</v>
      </c>
      <c r="F118" s="143">
        <v>0</v>
      </c>
      <c r="G118" s="143">
        <v>3.9</v>
      </c>
      <c r="H118" s="143">
        <v>0</v>
      </c>
      <c r="I118" s="143">
        <v>24.8</v>
      </c>
      <c r="J118" s="143">
        <v>0</v>
      </c>
      <c r="K118" s="142">
        <v>0</v>
      </c>
    </row>
    <row r="119" spans="1:11" ht="17.100000000000001" customHeight="1">
      <c r="A119" s="309" t="s">
        <v>407</v>
      </c>
      <c r="B119" s="143">
        <v>48.6</v>
      </c>
      <c r="C119" s="143">
        <v>0</v>
      </c>
      <c r="D119" s="143">
        <v>0</v>
      </c>
      <c r="E119" s="143">
        <v>0</v>
      </c>
      <c r="F119" s="143">
        <v>0</v>
      </c>
      <c r="G119" s="143">
        <v>0</v>
      </c>
      <c r="H119" s="143">
        <v>0</v>
      </c>
      <c r="I119" s="143">
        <v>3.1</v>
      </c>
      <c r="J119" s="143">
        <v>2.2000000000000002</v>
      </c>
      <c r="K119" s="142">
        <v>0</v>
      </c>
    </row>
    <row r="120" spans="1:11" ht="17.100000000000001" customHeight="1">
      <c r="A120" s="309" t="s">
        <v>406</v>
      </c>
      <c r="B120" s="143">
        <v>285.60000000000002</v>
      </c>
      <c r="C120" s="143">
        <v>102.8</v>
      </c>
      <c r="D120" s="143">
        <v>0</v>
      </c>
      <c r="E120" s="143">
        <v>0</v>
      </c>
      <c r="F120" s="143">
        <v>0</v>
      </c>
      <c r="G120" s="143">
        <v>8.6</v>
      </c>
      <c r="H120" s="143">
        <v>39.4</v>
      </c>
      <c r="I120" s="143">
        <v>451.9</v>
      </c>
      <c r="J120" s="143">
        <v>25.2</v>
      </c>
      <c r="K120" s="142">
        <v>287.60000000000002</v>
      </c>
    </row>
    <row r="121" spans="1:11" ht="17.100000000000001" customHeight="1">
      <c r="A121" s="309" t="s">
        <v>405</v>
      </c>
      <c r="B121" s="143">
        <v>145.1</v>
      </c>
      <c r="C121" s="143">
        <v>119.2</v>
      </c>
      <c r="D121" s="143">
        <v>0</v>
      </c>
      <c r="E121" s="143">
        <v>0</v>
      </c>
      <c r="F121" s="143">
        <v>308.10000000000002</v>
      </c>
      <c r="G121" s="143">
        <v>29.7</v>
      </c>
      <c r="H121" s="143">
        <v>104.5</v>
      </c>
      <c r="I121" s="143">
        <v>252.2</v>
      </c>
      <c r="J121" s="143">
        <v>115.2</v>
      </c>
      <c r="K121" s="142">
        <v>0</v>
      </c>
    </row>
    <row r="122" spans="1:11" ht="17.100000000000001" customHeight="1">
      <c r="A122" s="309" t="s">
        <v>404</v>
      </c>
      <c r="B122" s="145">
        <v>645.4</v>
      </c>
      <c r="C122" s="145">
        <v>283.3</v>
      </c>
      <c r="D122" s="145">
        <v>0</v>
      </c>
      <c r="E122" s="145">
        <v>0</v>
      </c>
      <c r="F122" s="145">
        <v>558.9</v>
      </c>
      <c r="G122" s="145">
        <v>110.3</v>
      </c>
      <c r="H122" s="145">
        <v>174</v>
      </c>
      <c r="I122" s="145">
        <v>956.8</v>
      </c>
      <c r="J122" s="145">
        <v>339.7</v>
      </c>
      <c r="K122" s="144">
        <v>386.9</v>
      </c>
    </row>
    <row r="123" spans="1:11" ht="17.100000000000001" customHeight="1">
      <c r="A123" s="309" t="s">
        <v>403</v>
      </c>
      <c r="B123" s="143">
        <v>0</v>
      </c>
      <c r="C123" s="143">
        <v>0</v>
      </c>
      <c r="D123" s="143">
        <v>0</v>
      </c>
      <c r="E123" s="143">
        <v>0</v>
      </c>
      <c r="F123" s="143">
        <v>0</v>
      </c>
      <c r="G123" s="143">
        <v>0</v>
      </c>
      <c r="H123" s="143">
        <v>0</v>
      </c>
      <c r="I123" s="143">
        <v>0</v>
      </c>
      <c r="J123" s="143">
        <v>0</v>
      </c>
      <c r="K123" s="142">
        <v>0</v>
      </c>
    </row>
    <row r="124" spans="1:11" ht="17.100000000000001" customHeight="1">
      <c r="A124" s="309" t="s">
        <v>402</v>
      </c>
      <c r="B124" s="143">
        <v>0</v>
      </c>
      <c r="C124" s="143">
        <v>0</v>
      </c>
      <c r="D124" s="143">
        <v>0</v>
      </c>
      <c r="E124" s="143">
        <v>0</v>
      </c>
      <c r="F124" s="143">
        <v>0</v>
      </c>
      <c r="G124" s="143">
        <v>0</v>
      </c>
      <c r="H124" s="143">
        <v>0</v>
      </c>
      <c r="I124" s="143">
        <v>0</v>
      </c>
      <c r="J124" s="143">
        <v>0</v>
      </c>
      <c r="K124" s="142">
        <v>0</v>
      </c>
    </row>
    <row r="125" spans="1:11" ht="17.100000000000001" customHeight="1">
      <c r="A125" s="309" t="s">
        <v>401</v>
      </c>
      <c r="B125" s="143">
        <v>0</v>
      </c>
      <c r="C125" s="143">
        <v>0</v>
      </c>
      <c r="D125" s="143">
        <v>0</v>
      </c>
      <c r="E125" s="143">
        <v>0</v>
      </c>
      <c r="F125" s="143">
        <v>0</v>
      </c>
      <c r="G125" s="143">
        <v>0</v>
      </c>
      <c r="H125" s="143">
        <v>0</v>
      </c>
      <c r="I125" s="143">
        <v>0</v>
      </c>
      <c r="J125" s="143">
        <v>0</v>
      </c>
      <c r="K125" s="142">
        <v>0</v>
      </c>
    </row>
    <row r="126" spans="1:11" ht="17.100000000000001" customHeight="1">
      <c r="A126" s="309" t="s">
        <v>400</v>
      </c>
      <c r="B126" s="143">
        <v>0</v>
      </c>
      <c r="C126" s="143">
        <v>0</v>
      </c>
      <c r="D126" s="143">
        <v>0</v>
      </c>
      <c r="E126" s="143">
        <v>0</v>
      </c>
      <c r="F126" s="143">
        <v>0</v>
      </c>
      <c r="G126" s="143">
        <v>0</v>
      </c>
      <c r="H126" s="143">
        <v>0</v>
      </c>
      <c r="I126" s="143">
        <v>0</v>
      </c>
      <c r="J126" s="143">
        <v>0</v>
      </c>
      <c r="K126" s="142">
        <v>0</v>
      </c>
    </row>
    <row r="127" spans="1:11" ht="17.100000000000001" customHeight="1">
      <c r="A127" s="309" t="s">
        <v>399</v>
      </c>
      <c r="B127" s="143">
        <v>0</v>
      </c>
      <c r="C127" s="143">
        <v>0</v>
      </c>
      <c r="D127" s="143">
        <v>0</v>
      </c>
      <c r="E127" s="143">
        <v>0</v>
      </c>
      <c r="F127" s="143">
        <v>0</v>
      </c>
      <c r="G127" s="143">
        <v>0</v>
      </c>
      <c r="H127" s="143">
        <v>0</v>
      </c>
      <c r="I127" s="143">
        <v>0</v>
      </c>
      <c r="J127" s="143">
        <v>0</v>
      </c>
      <c r="K127" s="142">
        <v>0</v>
      </c>
    </row>
    <row r="128" spans="1:11" ht="17.100000000000001" customHeight="1">
      <c r="A128" s="309" t="s">
        <v>398</v>
      </c>
      <c r="B128" s="143">
        <v>0</v>
      </c>
      <c r="C128" s="143">
        <v>0</v>
      </c>
      <c r="D128" s="143">
        <v>0</v>
      </c>
      <c r="E128" s="143">
        <v>0</v>
      </c>
      <c r="F128" s="143">
        <v>0</v>
      </c>
      <c r="G128" s="143">
        <v>0</v>
      </c>
      <c r="H128" s="143">
        <v>0</v>
      </c>
      <c r="I128" s="143">
        <v>0</v>
      </c>
      <c r="J128" s="143">
        <v>0</v>
      </c>
      <c r="K128" s="142">
        <v>0</v>
      </c>
    </row>
    <row r="129" spans="1:11" ht="17.100000000000001" customHeight="1">
      <c r="A129" s="309" t="s">
        <v>397</v>
      </c>
      <c r="B129" s="143">
        <v>0</v>
      </c>
      <c r="C129" s="143">
        <v>0</v>
      </c>
      <c r="D129" s="143">
        <v>0</v>
      </c>
      <c r="E129" s="143">
        <v>0</v>
      </c>
      <c r="F129" s="143">
        <v>0</v>
      </c>
      <c r="G129" s="143">
        <v>0</v>
      </c>
      <c r="H129" s="143">
        <v>0</v>
      </c>
      <c r="I129" s="143">
        <v>0</v>
      </c>
      <c r="J129" s="143">
        <v>0</v>
      </c>
      <c r="K129" s="142">
        <v>0</v>
      </c>
    </row>
    <row r="130" spans="1:11" ht="17.100000000000001" customHeight="1">
      <c r="A130" s="309" t="s">
        <v>396</v>
      </c>
      <c r="B130" s="145">
        <v>0</v>
      </c>
      <c r="C130" s="145">
        <v>0</v>
      </c>
      <c r="D130" s="145">
        <v>0</v>
      </c>
      <c r="E130" s="145">
        <v>0</v>
      </c>
      <c r="F130" s="145">
        <v>0</v>
      </c>
      <c r="G130" s="145">
        <v>0</v>
      </c>
      <c r="H130" s="145">
        <v>0</v>
      </c>
      <c r="I130" s="145">
        <v>0</v>
      </c>
      <c r="J130" s="145">
        <v>0</v>
      </c>
      <c r="K130" s="144">
        <v>0</v>
      </c>
    </row>
    <row r="131" spans="1:11" ht="17.100000000000001" customHeight="1">
      <c r="A131" s="309" t="s">
        <v>395</v>
      </c>
      <c r="B131" s="143">
        <v>52.2</v>
      </c>
      <c r="C131" s="143">
        <v>0</v>
      </c>
      <c r="D131" s="143">
        <v>0</v>
      </c>
      <c r="E131" s="143">
        <v>0</v>
      </c>
      <c r="F131" s="143">
        <v>38.4</v>
      </c>
      <c r="G131" s="143">
        <v>0</v>
      </c>
      <c r="H131" s="143">
        <v>0</v>
      </c>
      <c r="I131" s="143">
        <v>52.2</v>
      </c>
      <c r="J131" s="143">
        <v>0</v>
      </c>
      <c r="K131" s="142">
        <v>0</v>
      </c>
    </row>
    <row r="132" spans="1:11" ht="17.100000000000001" customHeight="1">
      <c r="A132" s="309" t="s">
        <v>394</v>
      </c>
      <c r="B132" s="143">
        <v>530.6</v>
      </c>
      <c r="C132" s="143">
        <v>0</v>
      </c>
      <c r="D132" s="143">
        <v>0</v>
      </c>
      <c r="E132" s="143">
        <v>0</v>
      </c>
      <c r="F132" s="143">
        <v>410.2</v>
      </c>
      <c r="G132" s="143">
        <v>0</v>
      </c>
      <c r="H132" s="143">
        <v>0</v>
      </c>
      <c r="I132" s="143">
        <v>454.5</v>
      </c>
      <c r="J132" s="143">
        <v>0</v>
      </c>
      <c r="K132" s="142">
        <v>0</v>
      </c>
    </row>
    <row r="133" spans="1:11" ht="17.100000000000001" customHeight="1">
      <c r="A133" s="309" t="s">
        <v>393</v>
      </c>
      <c r="B133" s="143">
        <v>582.79999999999995</v>
      </c>
      <c r="C133" s="143">
        <v>0</v>
      </c>
      <c r="D133" s="143">
        <v>0</v>
      </c>
      <c r="E133" s="143">
        <v>0</v>
      </c>
      <c r="F133" s="143">
        <v>448.6</v>
      </c>
      <c r="G133" s="143">
        <v>0</v>
      </c>
      <c r="H133" s="143">
        <v>0</v>
      </c>
      <c r="I133" s="143">
        <v>506.7</v>
      </c>
      <c r="J133" s="143">
        <v>0</v>
      </c>
      <c r="K133" s="142">
        <v>0</v>
      </c>
    </row>
    <row r="134" spans="1:11" ht="17.100000000000001" customHeight="1">
      <c r="A134" s="309" t="s">
        <v>392</v>
      </c>
      <c r="B134" s="143">
        <v>0</v>
      </c>
      <c r="C134" s="143">
        <v>0</v>
      </c>
      <c r="D134" s="143">
        <v>0</v>
      </c>
      <c r="E134" s="143">
        <v>0</v>
      </c>
      <c r="F134" s="143">
        <v>0</v>
      </c>
      <c r="G134" s="143">
        <v>0</v>
      </c>
      <c r="H134" s="143">
        <v>0</v>
      </c>
      <c r="I134" s="143">
        <v>0</v>
      </c>
      <c r="J134" s="143">
        <v>0</v>
      </c>
      <c r="K134" s="142">
        <v>0</v>
      </c>
    </row>
    <row r="135" spans="1:11" ht="17.100000000000001" customHeight="1">
      <c r="A135" s="309" t="s">
        <v>391</v>
      </c>
      <c r="B135" s="143">
        <v>0</v>
      </c>
      <c r="C135" s="143">
        <v>0</v>
      </c>
      <c r="D135" s="143">
        <v>0</v>
      </c>
      <c r="E135" s="143">
        <v>0</v>
      </c>
      <c r="F135" s="143">
        <v>6.6</v>
      </c>
      <c r="G135" s="143">
        <v>0</v>
      </c>
      <c r="H135" s="143">
        <v>0</v>
      </c>
      <c r="I135" s="143">
        <v>0</v>
      </c>
      <c r="J135" s="143">
        <v>0</v>
      </c>
      <c r="K135" s="142">
        <v>0</v>
      </c>
    </row>
    <row r="136" spans="1:11" ht="17.100000000000001" customHeight="1">
      <c r="A136" s="309" t="s">
        <v>390</v>
      </c>
      <c r="B136" s="145">
        <v>0</v>
      </c>
      <c r="C136" s="145">
        <v>0</v>
      </c>
      <c r="D136" s="145">
        <v>0</v>
      </c>
      <c r="E136" s="145">
        <v>0</v>
      </c>
      <c r="F136" s="145">
        <v>6.6</v>
      </c>
      <c r="G136" s="145">
        <v>0</v>
      </c>
      <c r="H136" s="145">
        <v>0</v>
      </c>
      <c r="I136" s="145">
        <v>0</v>
      </c>
      <c r="J136" s="145">
        <v>0</v>
      </c>
      <c r="K136" s="144">
        <v>0</v>
      </c>
    </row>
    <row r="137" spans="1:11" ht="17.100000000000001" customHeight="1">
      <c r="A137" s="309" t="s">
        <v>389</v>
      </c>
      <c r="B137" s="143">
        <v>152.80000000000001</v>
      </c>
      <c r="C137" s="143">
        <v>0</v>
      </c>
      <c r="D137" s="143">
        <v>0</v>
      </c>
      <c r="E137" s="143">
        <v>0</v>
      </c>
      <c r="F137" s="143">
        <v>493</v>
      </c>
      <c r="G137" s="143">
        <v>0</v>
      </c>
      <c r="H137" s="143">
        <v>42.1</v>
      </c>
      <c r="I137" s="143">
        <v>0</v>
      </c>
      <c r="J137" s="143">
        <v>0</v>
      </c>
      <c r="K137" s="142">
        <v>57.8</v>
      </c>
    </row>
    <row r="138" spans="1:11" ht="17.100000000000001" customHeight="1">
      <c r="A138" s="309" t="s">
        <v>388</v>
      </c>
      <c r="B138" s="143">
        <v>0</v>
      </c>
      <c r="C138" s="143">
        <v>0</v>
      </c>
      <c r="D138" s="143">
        <v>0</v>
      </c>
      <c r="E138" s="143">
        <v>0</v>
      </c>
      <c r="F138" s="143">
        <v>0</v>
      </c>
      <c r="G138" s="143">
        <v>0</v>
      </c>
      <c r="H138" s="143">
        <v>0</v>
      </c>
      <c r="I138" s="143">
        <v>0</v>
      </c>
      <c r="J138" s="143">
        <v>0</v>
      </c>
      <c r="K138" s="142">
        <v>163</v>
      </c>
    </row>
    <row r="139" spans="1:11" ht="17.100000000000001" customHeight="1">
      <c r="A139" s="309" t="s">
        <v>387</v>
      </c>
      <c r="B139" s="143">
        <v>54.4</v>
      </c>
      <c r="C139" s="143">
        <v>0</v>
      </c>
      <c r="D139" s="143">
        <v>0</v>
      </c>
      <c r="E139" s="143">
        <v>0</v>
      </c>
      <c r="F139" s="143">
        <v>74.400000000000006</v>
      </c>
      <c r="G139" s="143">
        <v>0</v>
      </c>
      <c r="H139" s="143">
        <v>33</v>
      </c>
      <c r="I139" s="143">
        <v>0</v>
      </c>
      <c r="J139" s="143">
        <v>0</v>
      </c>
      <c r="K139" s="142">
        <v>21.3</v>
      </c>
    </row>
    <row r="140" spans="1:11" ht="17.100000000000001" customHeight="1">
      <c r="A140" s="309" t="s">
        <v>386</v>
      </c>
      <c r="B140" s="143">
        <v>544.9</v>
      </c>
      <c r="C140" s="143">
        <v>0</v>
      </c>
      <c r="D140" s="143">
        <v>0</v>
      </c>
      <c r="E140" s="143">
        <v>0</v>
      </c>
      <c r="F140" s="143">
        <v>1338.1</v>
      </c>
      <c r="G140" s="143">
        <v>0</v>
      </c>
      <c r="H140" s="143">
        <v>51.2</v>
      </c>
      <c r="I140" s="143">
        <v>0</v>
      </c>
      <c r="J140" s="143">
        <v>0</v>
      </c>
      <c r="K140" s="142">
        <v>49.2</v>
      </c>
    </row>
    <row r="141" spans="1:11" ht="17.100000000000001" customHeight="1">
      <c r="A141" s="309" t="s">
        <v>385</v>
      </c>
      <c r="B141" s="145">
        <v>752.1</v>
      </c>
      <c r="C141" s="145">
        <v>0</v>
      </c>
      <c r="D141" s="145">
        <v>0</v>
      </c>
      <c r="E141" s="145">
        <v>0</v>
      </c>
      <c r="F141" s="145">
        <v>1905.5</v>
      </c>
      <c r="G141" s="145">
        <v>0</v>
      </c>
      <c r="H141" s="145">
        <v>126.3</v>
      </c>
      <c r="I141" s="145">
        <v>0</v>
      </c>
      <c r="J141" s="145">
        <v>0</v>
      </c>
      <c r="K141" s="144">
        <v>291.3</v>
      </c>
    </row>
    <row r="142" spans="1:11" ht="17.100000000000001" customHeight="1">
      <c r="A142" s="309" t="s">
        <v>384</v>
      </c>
      <c r="B142" s="145">
        <v>1980.3</v>
      </c>
      <c r="C142" s="145">
        <v>283.3</v>
      </c>
      <c r="D142" s="145">
        <v>0</v>
      </c>
      <c r="E142" s="145">
        <v>0</v>
      </c>
      <c r="F142" s="145">
        <v>2919.6</v>
      </c>
      <c r="G142" s="145">
        <v>110.3</v>
      </c>
      <c r="H142" s="145">
        <v>300.3</v>
      </c>
      <c r="I142" s="145">
        <v>1463.5</v>
      </c>
      <c r="J142" s="145">
        <v>339.7</v>
      </c>
      <c r="K142" s="144">
        <v>678.2</v>
      </c>
    </row>
    <row r="143" spans="1:11" ht="17.100000000000001" customHeight="1">
      <c r="A143" s="309" t="s">
        <v>383</v>
      </c>
      <c r="B143" s="145">
        <v>11828.6</v>
      </c>
      <c r="C143" s="145">
        <v>2276.1999999999998</v>
      </c>
      <c r="D143" s="145">
        <v>3064.8</v>
      </c>
      <c r="E143" s="145">
        <v>6469.1</v>
      </c>
      <c r="F143" s="145">
        <v>46335.9</v>
      </c>
      <c r="G143" s="145">
        <v>853.4</v>
      </c>
      <c r="H143" s="145">
        <v>3585.2</v>
      </c>
      <c r="I143" s="145">
        <v>20392.3</v>
      </c>
      <c r="J143" s="145">
        <v>7287.2</v>
      </c>
      <c r="K143" s="144">
        <v>6881.4</v>
      </c>
    </row>
    <row r="144" spans="1:11" ht="17.100000000000001" customHeight="1">
      <c r="A144" s="309" t="s">
        <v>380</v>
      </c>
      <c r="B144" s="143">
        <v>1488.9</v>
      </c>
      <c r="C144" s="143">
        <v>59.4</v>
      </c>
      <c r="D144" s="143">
        <v>46.1</v>
      </c>
      <c r="E144" s="143">
        <v>431.5</v>
      </c>
      <c r="F144" s="143">
        <v>1852.3</v>
      </c>
      <c r="G144" s="143">
        <v>12.1</v>
      </c>
      <c r="H144" s="143">
        <v>303.39999999999998</v>
      </c>
      <c r="I144" s="143">
        <v>724.8</v>
      </c>
      <c r="J144" s="143">
        <v>367.2</v>
      </c>
      <c r="K144" s="142">
        <v>338.8</v>
      </c>
    </row>
    <row r="145" spans="1:11" ht="17.100000000000001" customHeight="1">
      <c r="A145" s="309" t="s">
        <v>382</v>
      </c>
      <c r="B145" s="145">
        <v>13317.5</v>
      </c>
      <c r="C145" s="145">
        <v>2335.6</v>
      </c>
      <c r="D145" s="145">
        <v>3110.9</v>
      </c>
      <c r="E145" s="145">
        <v>6900.6</v>
      </c>
      <c r="F145" s="145">
        <v>48188.2</v>
      </c>
      <c r="G145" s="145">
        <v>865.5</v>
      </c>
      <c r="H145" s="145">
        <v>3888.6</v>
      </c>
      <c r="I145" s="145">
        <v>21117.1</v>
      </c>
      <c r="J145" s="145">
        <v>7654.4</v>
      </c>
      <c r="K145" s="144">
        <v>7220.2</v>
      </c>
    </row>
    <row r="146" spans="1:11" ht="17.100000000000001" customHeight="1">
      <c r="A146" s="310" t="s">
        <v>458</v>
      </c>
      <c r="B146" s="149" t="s">
        <v>294</v>
      </c>
      <c r="C146" s="149" t="s">
        <v>457</v>
      </c>
      <c r="D146" s="149" t="s">
        <v>456</v>
      </c>
      <c r="E146" s="149" t="s">
        <v>455</v>
      </c>
      <c r="F146" s="149" t="s">
        <v>454</v>
      </c>
      <c r="G146" s="149" t="s">
        <v>453</v>
      </c>
      <c r="H146" s="149" t="s">
        <v>452</v>
      </c>
      <c r="I146" s="149" t="s">
        <v>451</v>
      </c>
      <c r="J146" s="149" t="s">
        <v>450</v>
      </c>
      <c r="K146" s="148"/>
    </row>
    <row r="147" spans="1:11" ht="17.100000000000001" customHeight="1">
      <c r="A147" s="308" t="s">
        <v>449</v>
      </c>
      <c r="B147" s="147">
        <v>0</v>
      </c>
      <c r="C147" s="147">
        <v>0</v>
      </c>
      <c r="D147" s="147">
        <v>0</v>
      </c>
      <c r="E147" s="147">
        <v>0</v>
      </c>
      <c r="F147" s="147">
        <v>0</v>
      </c>
      <c r="G147" s="147">
        <v>6.7</v>
      </c>
      <c r="H147" s="147">
        <v>0</v>
      </c>
      <c r="I147" s="147">
        <v>0</v>
      </c>
      <c r="J147" s="147">
        <v>64.2</v>
      </c>
      <c r="K147" s="146"/>
    </row>
    <row r="148" spans="1:11" ht="17.100000000000001" customHeight="1">
      <c r="A148" s="309" t="s">
        <v>448</v>
      </c>
      <c r="B148" s="143">
        <v>0</v>
      </c>
      <c r="C148" s="143">
        <v>0</v>
      </c>
      <c r="D148" s="143">
        <v>0</v>
      </c>
      <c r="E148" s="143">
        <v>0</v>
      </c>
      <c r="F148" s="143">
        <v>0</v>
      </c>
      <c r="G148" s="143">
        <v>0</v>
      </c>
      <c r="H148" s="143">
        <v>0</v>
      </c>
      <c r="I148" s="143">
        <v>110</v>
      </c>
      <c r="J148" s="143">
        <v>236.6</v>
      </c>
      <c r="K148" s="142"/>
    </row>
    <row r="149" spans="1:11" ht="17.100000000000001" customHeight="1">
      <c r="A149" s="309" t="s">
        <v>447</v>
      </c>
      <c r="B149" s="143">
        <v>138.1</v>
      </c>
      <c r="C149" s="143">
        <v>467.1</v>
      </c>
      <c r="D149" s="143">
        <v>400.6</v>
      </c>
      <c r="E149" s="143">
        <v>447.2</v>
      </c>
      <c r="F149" s="143">
        <v>764.8</v>
      </c>
      <c r="G149" s="143">
        <v>159.9</v>
      </c>
      <c r="H149" s="143">
        <v>586.79999999999995</v>
      </c>
      <c r="I149" s="143">
        <v>1448.7</v>
      </c>
      <c r="J149" s="143">
        <v>20007.7</v>
      </c>
      <c r="K149" s="142"/>
    </row>
    <row r="150" spans="1:11" ht="17.100000000000001" customHeight="1">
      <c r="A150" s="309" t="s">
        <v>446</v>
      </c>
      <c r="B150" s="143">
        <v>0</v>
      </c>
      <c r="C150" s="143">
        <v>0</v>
      </c>
      <c r="D150" s="143">
        <v>11.5</v>
      </c>
      <c r="E150" s="143">
        <v>0</v>
      </c>
      <c r="F150" s="143">
        <v>0</v>
      </c>
      <c r="G150" s="143">
        <v>8.1999999999999993</v>
      </c>
      <c r="H150" s="143">
        <v>0</v>
      </c>
      <c r="I150" s="143">
        <v>128.30000000000001</v>
      </c>
      <c r="J150" s="143">
        <v>343.6</v>
      </c>
      <c r="K150" s="142"/>
    </row>
    <row r="151" spans="1:11" ht="17.100000000000001" customHeight="1">
      <c r="A151" s="309" t="s">
        <v>445</v>
      </c>
      <c r="B151" s="143">
        <v>17.399999999999999</v>
      </c>
      <c r="C151" s="143">
        <v>0</v>
      </c>
      <c r="D151" s="143">
        <v>0</v>
      </c>
      <c r="E151" s="143">
        <v>0</v>
      </c>
      <c r="F151" s="143">
        <v>0</v>
      </c>
      <c r="G151" s="143">
        <v>167.6</v>
      </c>
      <c r="H151" s="143">
        <v>0</v>
      </c>
      <c r="I151" s="143">
        <v>0</v>
      </c>
      <c r="J151" s="143">
        <v>729.4</v>
      </c>
      <c r="K151" s="142"/>
    </row>
    <row r="152" spans="1:11" ht="17.100000000000001" customHeight="1">
      <c r="A152" s="309" t="s">
        <v>444</v>
      </c>
      <c r="B152" s="143">
        <v>232.3</v>
      </c>
      <c r="C152" s="143">
        <v>131.9</v>
      </c>
      <c r="D152" s="143">
        <v>741.6</v>
      </c>
      <c r="E152" s="143">
        <v>673.9</v>
      </c>
      <c r="F152" s="143">
        <v>627.4</v>
      </c>
      <c r="G152" s="143">
        <v>70.7</v>
      </c>
      <c r="H152" s="143">
        <v>602.20000000000005</v>
      </c>
      <c r="I152" s="143">
        <v>1693.2</v>
      </c>
      <c r="J152" s="143">
        <v>16090.2</v>
      </c>
      <c r="K152" s="142"/>
    </row>
    <row r="153" spans="1:11" ht="17.100000000000001" customHeight="1">
      <c r="A153" s="309" t="s">
        <v>443</v>
      </c>
      <c r="B153" s="143">
        <v>124</v>
      </c>
      <c r="C153" s="143">
        <v>89.2</v>
      </c>
      <c r="D153" s="143">
        <v>1520.4</v>
      </c>
      <c r="E153" s="143">
        <v>596.79999999999995</v>
      </c>
      <c r="F153" s="143">
        <v>235.1</v>
      </c>
      <c r="G153" s="143">
        <v>19.899999999999999</v>
      </c>
      <c r="H153" s="143">
        <v>116.8</v>
      </c>
      <c r="I153" s="143">
        <v>1270.5999999999999</v>
      </c>
      <c r="J153" s="143">
        <v>12617.5</v>
      </c>
      <c r="K153" s="142"/>
    </row>
    <row r="154" spans="1:11" ht="17.100000000000001" customHeight="1">
      <c r="A154" s="309" t="s">
        <v>442</v>
      </c>
      <c r="B154" s="143">
        <v>129.30000000000001</v>
      </c>
      <c r="C154" s="143">
        <v>132.1</v>
      </c>
      <c r="D154" s="143">
        <v>339.7</v>
      </c>
      <c r="E154" s="143">
        <v>205.2</v>
      </c>
      <c r="F154" s="143">
        <v>152.30000000000001</v>
      </c>
      <c r="G154" s="143">
        <v>19.600000000000001</v>
      </c>
      <c r="H154" s="143">
        <v>198.4</v>
      </c>
      <c r="I154" s="143">
        <v>684.8</v>
      </c>
      <c r="J154" s="143">
        <v>5688.6</v>
      </c>
      <c r="K154" s="142"/>
    </row>
    <row r="155" spans="1:11" ht="17.100000000000001" customHeight="1">
      <c r="A155" s="309" t="s">
        <v>441</v>
      </c>
      <c r="B155" s="143">
        <v>1137.4000000000001</v>
      </c>
      <c r="C155" s="143">
        <v>616.6</v>
      </c>
      <c r="D155" s="143">
        <v>2694.4</v>
      </c>
      <c r="E155" s="143">
        <v>609.29999999999995</v>
      </c>
      <c r="F155" s="143">
        <v>949.1</v>
      </c>
      <c r="G155" s="143">
        <v>250.2</v>
      </c>
      <c r="H155" s="143">
        <v>41.2</v>
      </c>
      <c r="I155" s="143">
        <v>0</v>
      </c>
      <c r="J155" s="143">
        <v>38975.300000000003</v>
      </c>
      <c r="K155" s="142"/>
    </row>
    <row r="156" spans="1:11" ht="17.100000000000001" customHeight="1">
      <c r="A156" s="309" t="s">
        <v>440</v>
      </c>
      <c r="B156" s="143">
        <v>291.8</v>
      </c>
      <c r="C156" s="143">
        <v>37.200000000000003</v>
      </c>
      <c r="D156" s="143">
        <v>135.69999999999999</v>
      </c>
      <c r="E156" s="143">
        <v>44.7</v>
      </c>
      <c r="F156" s="143">
        <v>119.4</v>
      </c>
      <c r="G156" s="143">
        <v>16.7</v>
      </c>
      <c r="H156" s="143">
        <v>406.4</v>
      </c>
      <c r="I156" s="143">
        <v>2312.8000000000002</v>
      </c>
      <c r="J156" s="143">
        <v>9470.6</v>
      </c>
      <c r="K156" s="142"/>
    </row>
    <row r="157" spans="1:11" ht="17.100000000000001" customHeight="1">
      <c r="A157" s="309" t="s">
        <v>439</v>
      </c>
      <c r="B157" s="143">
        <v>0</v>
      </c>
      <c r="C157" s="143">
        <v>0</v>
      </c>
      <c r="D157" s="143">
        <v>34</v>
      </c>
      <c r="E157" s="143">
        <v>0</v>
      </c>
      <c r="F157" s="143">
        <v>0</v>
      </c>
      <c r="G157" s="143">
        <v>97.5</v>
      </c>
      <c r="H157" s="143">
        <v>0</v>
      </c>
      <c r="I157" s="143">
        <v>0</v>
      </c>
      <c r="J157" s="143">
        <v>5110.6000000000004</v>
      </c>
      <c r="K157" s="142"/>
    </row>
    <row r="158" spans="1:11" ht="17.100000000000001" customHeight="1">
      <c r="A158" s="309" t="s">
        <v>438</v>
      </c>
      <c r="B158" s="143">
        <v>0</v>
      </c>
      <c r="C158" s="143">
        <v>0</v>
      </c>
      <c r="D158" s="143">
        <v>42.3</v>
      </c>
      <c r="E158" s="143">
        <v>0</v>
      </c>
      <c r="F158" s="143">
        <v>0</v>
      </c>
      <c r="G158" s="143">
        <v>96.7</v>
      </c>
      <c r="H158" s="143">
        <v>205.1</v>
      </c>
      <c r="I158" s="143">
        <v>0</v>
      </c>
      <c r="J158" s="143">
        <v>5007.5</v>
      </c>
      <c r="K158" s="142"/>
    </row>
    <row r="159" spans="1:11" ht="17.100000000000001" customHeight="1">
      <c r="A159" s="309" t="s">
        <v>437</v>
      </c>
      <c r="B159" s="143">
        <v>760</v>
      </c>
      <c r="C159" s="143">
        <v>593.29999999999995</v>
      </c>
      <c r="D159" s="143">
        <v>2149.5</v>
      </c>
      <c r="E159" s="143">
        <v>1661.5</v>
      </c>
      <c r="F159" s="143">
        <v>1600.5</v>
      </c>
      <c r="G159" s="143">
        <v>212.2</v>
      </c>
      <c r="H159" s="143">
        <v>1413.6</v>
      </c>
      <c r="I159" s="143">
        <v>4651.3999999999996</v>
      </c>
      <c r="J159" s="143">
        <v>42433.8</v>
      </c>
      <c r="K159" s="142"/>
    </row>
    <row r="160" spans="1:11" ht="17.100000000000001" customHeight="1">
      <c r="A160" s="309" t="s">
        <v>436</v>
      </c>
      <c r="B160" s="143">
        <v>0</v>
      </c>
      <c r="C160" s="143">
        <v>0</v>
      </c>
      <c r="D160" s="143">
        <v>0</v>
      </c>
      <c r="E160" s="143">
        <v>0</v>
      </c>
      <c r="F160" s="143">
        <v>0</v>
      </c>
      <c r="G160" s="143">
        <v>0</v>
      </c>
      <c r="H160" s="143">
        <v>0</v>
      </c>
      <c r="I160" s="143">
        <v>0</v>
      </c>
      <c r="J160" s="143">
        <v>21</v>
      </c>
      <c r="K160" s="142"/>
    </row>
    <row r="161" spans="1:11" ht="17.100000000000001" customHeight="1">
      <c r="A161" s="309" t="s">
        <v>435</v>
      </c>
      <c r="B161" s="143">
        <v>343.4</v>
      </c>
      <c r="C161" s="143">
        <v>167.2</v>
      </c>
      <c r="D161" s="143">
        <v>135.5</v>
      </c>
      <c r="E161" s="143">
        <v>659.3</v>
      </c>
      <c r="F161" s="143">
        <v>468.4</v>
      </c>
      <c r="G161" s="143">
        <v>102.6</v>
      </c>
      <c r="H161" s="143">
        <v>348.7</v>
      </c>
      <c r="I161" s="143">
        <v>1046.5999999999999</v>
      </c>
      <c r="J161" s="143">
        <v>14934.4</v>
      </c>
      <c r="K161" s="142"/>
    </row>
    <row r="162" spans="1:11" ht="17.100000000000001" customHeight="1">
      <c r="A162" s="309" t="s">
        <v>434</v>
      </c>
      <c r="B162" s="143">
        <v>352.3</v>
      </c>
      <c r="C162" s="143">
        <v>634.9</v>
      </c>
      <c r="D162" s="143">
        <v>1924.5</v>
      </c>
      <c r="E162" s="143">
        <v>1259.7</v>
      </c>
      <c r="F162" s="143">
        <v>875.6</v>
      </c>
      <c r="G162" s="143">
        <v>143</v>
      </c>
      <c r="H162" s="143">
        <v>1111.7</v>
      </c>
      <c r="I162" s="143">
        <v>1948.2</v>
      </c>
      <c r="J162" s="143">
        <v>23343.200000000001</v>
      </c>
      <c r="K162" s="142"/>
    </row>
    <row r="163" spans="1:11" ht="17.100000000000001" customHeight="1">
      <c r="A163" s="309" t="s">
        <v>433</v>
      </c>
      <c r="B163" s="143">
        <v>36.4</v>
      </c>
      <c r="C163" s="143">
        <v>0</v>
      </c>
      <c r="D163" s="143">
        <v>36</v>
      </c>
      <c r="E163" s="143">
        <v>1041.8</v>
      </c>
      <c r="F163" s="143">
        <v>451.7</v>
      </c>
      <c r="G163" s="143">
        <v>0</v>
      </c>
      <c r="H163" s="143">
        <v>1019.3</v>
      </c>
      <c r="I163" s="143">
        <v>4572.1000000000004</v>
      </c>
      <c r="J163" s="143">
        <v>8554.7000000000007</v>
      </c>
      <c r="K163" s="142"/>
    </row>
    <row r="164" spans="1:11" ht="17.100000000000001" customHeight="1">
      <c r="A164" s="309" t="s">
        <v>432</v>
      </c>
      <c r="B164" s="143">
        <v>0</v>
      </c>
      <c r="C164" s="143">
        <v>0</v>
      </c>
      <c r="D164" s="143">
        <v>0</v>
      </c>
      <c r="E164" s="143">
        <v>0</v>
      </c>
      <c r="F164" s="143">
        <v>0</v>
      </c>
      <c r="G164" s="143">
        <v>0</v>
      </c>
      <c r="H164" s="143">
        <v>136.4</v>
      </c>
      <c r="I164" s="143">
        <v>0</v>
      </c>
      <c r="J164" s="143">
        <v>394.1</v>
      </c>
      <c r="K164" s="142"/>
    </row>
    <row r="165" spans="1:11" ht="17.100000000000001" customHeight="1">
      <c r="A165" s="309" t="s">
        <v>431</v>
      </c>
      <c r="B165" s="143">
        <v>0</v>
      </c>
      <c r="C165" s="143">
        <v>0</v>
      </c>
      <c r="D165" s="143">
        <v>0</v>
      </c>
      <c r="E165" s="143">
        <v>0</v>
      </c>
      <c r="F165" s="143">
        <v>0</v>
      </c>
      <c r="G165" s="143">
        <v>3</v>
      </c>
      <c r="H165" s="143">
        <v>0</v>
      </c>
      <c r="I165" s="143">
        <v>0</v>
      </c>
      <c r="J165" s="143">
        <v>162.5</v>
      </c>
      <c r="K165" s="142"/>
    </row>
    <row r="166" spans="1:11" ht="17.100000000000001" customHeight="1">
      <c r="A166" s="309" t="s">
        <v>430</v>
      </c>
      <c r="B166" s="143">
        <v>1.4</v>
      </c>
      <c r="C166" s="143">
        <v>0</v>
      </c>
      <c r="D166" s="143">
        <v>3.2</v>
      </c>
      <c r="E166" s="143">
        <v>0</v>
      </c>
      <c r="F166" s="143">
        <v>0.8</v>
      </c>
      <c r="G166" s="143">
        <v>0.4</v>
      </c>
      <c r="H166" s="143">
        <v>4.4000000000000004</v>
      </c>
      <c r="I166" s="143">
        <v>0</v>
      </c>
      <c r="J166" s="143">
        <v>34.6</v>
      </c>
      <c r="K166" s="142"/>
    </row>
    <row r="167" spans="1:11" ht="17.100000000000001" customHeight="1">
      <c r="A167" s="309" t="s">
        <v>429</v>
      </c>
      <c r="B167" s="143">
        <v>0.7</v>
      </c>
      <c r="C167" s="143">
        <v>0</v>
      </c>
      <c r="D167" s="143">
        <v>0</v>
      </c>
      <c r="E167" s="143">
        <v>3.4</v>
      </c>
      <c r="F167" s="143">
        <v>0.8</v>
      </c>
      <c r="G167" s="143">
        <v>0</v>
      </c>
      <c r="H167" s="143">
        <v>0.7</v>
      </c>
      <c r="I167" s="143">
        <v>2</v>
      </c>
      <c r="J167" s="143">
        <v>20.9</v>
      </c>
      <c r="K167" s="142"/>
    </row>
    <row r="168" spans="1:11" ht="17.100000000000001" customHeight="1">
      <c r="A168" s="309" t="s">
        <v>428</v>
      </c>
      <c r="B168" s="143">
        <v>0</v>
      </c>
      <c r="C168" s="143">
        <v>0</v>
      </c>
      <c r="D168" s="143">
        <v>0</v>
      </c>
      <c r="E168" s="143">
        <v>0</v>
      </c>
      <c r="F168" s="143">
        <v>0</v>
      </c>
      <c r="G168" s="143">
        <v>15.7</v>
      </c>
      <c r="H168" s="143">
        <v>0</v>
      </c>
      <c r="I168" s="143">
        <v>0</v>
      </c>
      <c r="J168" s="143">
        <v>198.1</v>
      </c>
      <c r="K168" s="142"/>
    </row>
    <row r="169" spans="1:11" ht="17.100000000000001" customHeight="1">
      <c r="A169" s="309" t="s">
        <v>427</v>
      </c>
      <c r="B169" s="143">
        <v>0</v>
      </c>
      <c r="C169" s="143">
        <v>0</v>
      </c>
      <c r="D169" s="143">
        <v>0</v>
      </c>
      <c r="E169" s="143">
        <v>0</v>
      </c>
      <c r="F169" s="143">
        <v>0</v>
      </c>
      <c r="G169" s="143">
        <v>0</v>
      </c>
      <c r="H169" s="143">
        <v>0</v>
      </c>
      <c r="I169" s="143">
        <v>0</v>
      </c>
      <c r="J169" s="143">
        <v>187</v>
      </c>
      <c r="K169" s="142"/>
    </row>
    <row r="170" spans="1:11" ht="17.100000000000001" customHeight="1">
      <c r="A170" s="309" t="s">
        <v>426</v>
      </c>
      <c r="B170" s="143">
        <v>375.4</v>
      </c>
      <c r="C170" s="143">
        <v>337.9</v>
      </c>
      <c r="D170" s="143">
        <v>0.1</v>
      </c>
      <c r="E170" s="143">
        <v>0</v>
      </c>
      <c r="F170" s="143">
        <v>785.1</v>
      </c>
      <c r="G170" s="143">
        <v>84.2</v>
      </c>
      <c r="H170" s="143">
        <v>1226</v>
      </c>
      <c r="I170" s="143">
        <v>1938.5</v>
      </c>
      <c r="J170" s="143">
        <v>10602.6</v>
      </c>
      <c r="K170" s="142"/>
    </row>
    <row r="171" spans="1:11" ht="17.100000000000001" customHeight="1">
      <c r="A171" s="309" t="s">
        <v>425</v>
      </c>
      <c r="B171" s="145">
        <v>3939.9</v>
      </c>
      <c r="C171" s="145">
        <v>3207.4</v>
      </c>
      <c r="D171" s="145">
        <v>10169</v>
      </c>
      <c r="E171" s="145">
        <v>7202.8</v>
      </c>
      <c r="F171" s="145">
        <v>7031</v>
      </c>
      <c r="G171" s="145">
        <v>1474.8</v>
      </c>
      <c r="H171" s="145">
        <v>7417.7</v>
      </c>
      <c r="I171" s="145">
        <v>21807.200000000001</v>
      </c>
      <c r="J171" s="145">
        <v>215228.7</v>
      </c>
      <c r="K171" s="144"/>
    </row>
    <row r="172" spans="1:11" ht="17.100000000000001" customHeight="1">
      <c r="A172" s="309" t="s">
        <v>424</v>
      </c>
      <c r="B172" s="143">
        <v>0</v>
      </c>
      <c r="C172" s="143">
        <v>0</v>
      </c>
      <c r="D172" s="143">
        <v>0</v>
      </c>
      <c r="E172" s="143">
        <v>77.099999999999994</v>
      </c>
      <c r="F172" s="143">
        <v>0</v>
      </c>
      <c r="G172" s="143">
        <v>0</v>
      </c>
      <c r="H172" s="143">
        <v>0</v>
      </c>
      <c r="I172" s="143">
        <v>35</v>
      </c>
      <c r="J172" s="143">
        <v>379.7</v>
      </c>
      <c r="K172" s="142"/>
    </row>
    <row r="173" spans="1:11" ht="17.100000000000001" customHeight="1">
      <c r="A173" s="309" t="s">
        <v>423</v>
      </c>
      <c r="B173" s="143">
        <v>15.3</v>
      </c>
      <c r="C173" s="143">
        <v>0</v>
      </c>
      <c r="D173" s="143">
        <v>74.099999999999994</v>
      </c>
      <c r="E173" s="143">
        <v>0</v>
      </c>
      <c r="F173" s="143">
        <v>50.2</v>
      </c>
      <c r="G173" s="143">
        <v>0</v>
      </c>
      <c r="H173" s="143">
        <v>0</v>
      </c>
      <c r="I173" s="143">
        <v>247.2</v>
      </c>
      <c r="J173" s="143">
        <v>1917.7</v>
      </c>
      <c r="K173" s="142"/>
    </row>
    <row r="174" spans="1:11" ht="17.100000000000001" customHeight="1">
      <c r="A174" s="309" t="s">
        <v>422</v>
      </c>
      <c r="B174" s="143">
        <v>784.1</v>
      </c>
      <c r="C174" s="143">
        <v>389.9</v>
      </c>
      <c r="D174" s="143">
        <v>2042</v>
      </c>
      <c r="E174" s="143">
        <v>1360.2</v>
      </c>
      <c r="F174" s="143">
        <v>662.6</v>
      </c>
      <c r="G174" s="143">
        <v>0</v>
      </c>
      <c r="H174" s="143">
        <v>346.4</v>
      </c>
      <c r="I174" s="143">
        <v>2482.8000000000002</v>
      </c>
      <c r="J174" s="143">
        <v>21915.5</v>
      </c>
      <c r="K174" s="142"/>
    </row>
    <row r="175" spans="1:11" ht="17.100000000000001" customHeight="1">
      <c r="A175" s="309" t="s">
        <v>421</v>
      </c>
      <c r="B175" s="143">
        <v>41.9</v>
      </c>
      <c r="C175" s="143">
        <v>0</v>
      </c>
      <c r="D175" s="143">
        <v>23.9</v>
      </c>
      <c r="E175" s="143">
        <v>33.5</v>
      </c>
      <c r="F175" s="143">
        <v>302.39999999999998</v>
      </c>
      <c r="G175" s="143">
        <v>0</v>
      </c>
      <c r="H175" s="143">
        <v>131</v>
      </c>
      <c r="I175" s="143">
        <v>77.5</v>
      </c>
      <c r="J175" s="143">
        <v>2181.6999999999998</v>
      </c>
      <c r="K175" s="142"/>
    </row>
    <row r="176" spans="1:11" ht="17.100000000000001" customHeight="1">
      <c r="A176" s="309" t="s">
        <v>420</v>
      </c>
      <c r="B176" s="143">
        <v>414.8</v>
      </c>
      <c r="C176" s="143">
        <v>470.9</v>
      </c>
      <c r="D176" s="143">
        <v>1719</v>
      </c>
      <c r="E176" s="143">
        <v>691.8</v>
      </c>
      <c r="F176" s="143">
        <v>887.3</v>
      </c>
      <c r="G176" s="143">
        <v>2.8</v>
      </c>
      <c r="H176" s="143">
        <v>426.6</v>
      </c>
      <c r="I176" s="143">
        <v>1844.7</v>
      </c>
      <c r="J176" s="143">
        <v>16234.5</v>
      </c>
      <c r="K176" s="142"/>
    </row>
    <row r="177" spans="1:11" ht="17.100000000000001" customHeight="1">
      <c r="A177" s="309" t="s">
        <v>419</v>
      </c>
      <c r="B177" s="143">
        <v>170</v>
      </c>
      <c r="C177" s="143">
        <v>0</v>
      </c>
      <c r="D177" s="143">
        <v>309.7</v>
      </c>
      <c r="E177" s="143">
        <v>125.2</v>
      </c>
      <c r="F177" s="143">
        <v>559.6</v>
      </c>
      <c r="G177" s="143">
        <v>0</v>
      </c>
      <c r="H177" s="143">
        <v>0</v>
      </c>
      <c r="I177" s="143">
        <v>2175.5</v>
      </c>
      <c r="J177" s="143">
        <v>8691.7999999999993</v>
      </c>
      <c r="K177" s="142"/>
    </row>
    <row r="178" spans="1:11" ht="17.100000000000001" customHeight="1">
      <c r="A178" s="309" t="s">
        <v>418</v>
      </c>
      <c r="B178" s="143">
        <v>114.2</v>
      </c>
      <c r="C178" s="143">
        <v>31.4</v>
      </c>
      <c r="D178" s="143">
        <v>633.20000000000005</v>
      </c>
      <c r="E178" s="143">
        <v>24.4</v>
      </c>
      <c r="F178" s="143">
        <v>365.4</v>
      </c>
      <c r="G178" s="143">
        <v>0</v>
      </c>
      <c r="H178" s="143">
        <v>145.6</v>
      </c>
      <c r="I178" s="143">
        <v>495.4</v>
      </c>
      <c r="J178" s="143">
        <v>4618</v>
      </c>
      <c r="K178" s="142"/>
    </row>
    <row r="179" spans="1:11" ht="17.100000000000001" customHeight="1">
      <c r="A179" s="309" t="s">
        <v>417</v>
      </c>
      <c r="B179" s="145">
        <v>1540.3</v>
      </c>
      <c r="C179" s="145">
        <v>892.2</v>
      </c>
      <c r="D179" s="145">
        <v>4801.8999999999996</v>
      </c>
      <c r="E179" s="145">
        <v>2312.1999999999998</v>
      </c>
      <c r="F179" s="145">
        <v>2827.5</v>
      </c>
      <c r="G179" s="145">
        <v>2.8</v>
      </c>
      <c r="H179" s="145">
        <v>1049.5999999999999</v>
      </c>
      <c r="I179" s="145">
        <v>7358.1</v>
      </c>
      <c r="J179" s="145">
        <v>55938.9</v>
      </c>
      <c r="K179" s="144"/>
    </row>
    <row r="180" spans="1:11" ht="17.100000000000001" customHeight="1">
      <c r="A180" s="309" t="s">
        <v>416</v>
      </c>
      <c r="B180" s="143">
        <v>144.1</v>
      </c>
      <c r="C180" s="143">
        <v>79.7</v>
      </c>
      <c r="D180" s="143">
        <v>599.4</v>
      </c>
      <c r="E180" s="143">
        <v>368.2</v>
      </c>
      <c r="F180" s="143">
        <v>286.10000000000002</v>
      </c>
      <c r="G180" s="143">
        <v>31</v>
      </c>
      <c r="H180" s="143">
        <v>329.6</v>
      </c>
      <c r="I180" s="143">
        <v>833.3</v>
      </c>
      <c r="J180" s="143">
        <v>8774.2000000000007</v>
      </c>
      <c r="K180" s="142"/>
    </row>
    <row r="181" spans="1:11" ht="17.100000000000001" customHeight="1">
      <c r="A181" s="309" t="s">
        <v>415</v>
      </c>
      <c r="B181" s="143">
        <v>11.6</v>
      </c>
      <c r="C181" s="143">
        <v>0</v>
      </c>
      <c r="D181" s="143">
        <v>95.5</v>
      </c>
      <c r="E181" s="143">
        <v>59</v>
      </c>
      <c r="F181" s="143">
        <v>24.5</v>
      </c>
      <c r="G181" s="143">
        <v>0</v>
      </c>
      <c r="H181" s="143">
        <v>0.1</v>
      </c>
      <c r="I181" s="143">
        <v>253.5</v>
      </c>
      <c r="J181" s="143">
        <v>3949.1</v>
      </c>
      <c r="K181" s="142"/>
    </row>
    <row r="182" spans="1:11" ht="17.100000000000001" customHeight="1">
      <c r="A182" s="309" t="s">
        <v>414</v>
      </c>
      <c r="B182" s="145">
        <v>155.69999999999999</v>
      </c>
      <c r="C182" s="145">
        <v>79.7</v>
      </c>
      <c r="D182" s="145">
        <v>694.9</v>
      </c>
      <c r="E182" s="145">
        <v>427.2</v>
      </c>
      <c r="F182" s="145">
        <v>310.60000000000002</v>
      </c>
      <c r="G182" s="145">
        <v>31</v>
      </c>
      <c r="H182" s="145">
        <v>329.7</v>
      </c>
      <c r="I182" s="145">
        <v>1086.8</v>
      </c>
      <c r="J182" s="145">
        <v>12723.3</v>
      </c>
      <c r="K182" s="144"/>
    </row>
    <row r="183" spans="1:11" ht="17.100000000000001" customHeight="1">
      <c r="A183" s="309" t="s">
        <v>413</v>
      </c>
      <c r="B183" s="143">
        <v>55.8</v>
      </c>
      <c r="C183" s="143">
        <v>28.2</v>
      </c>
      <c r="D183" s="143">
        <v>0</v>
      </c>
      <c r="E183" s="143">
        <v>4.0999999999999996</v>
      </c>
      <c r="F183" s="143">
        <v>65.7</v>
      </c>
      <c r="G183" s="143">
        <v>0</v>
      </c>
      <c r="H183" s="143">
        <v>0</v>
      </c>
      <c r="I183" s="143">
        <v>99.9</v>
      </c>
      <c r="J183" s="143">
        <v>491.8</v>
      </c>
      <c r="K183" s="142"/>
    </row>
    <row r="184" spans="1:11" ht="17.100000000000001" customHeight="1">
      <c r="A184" s="309" t="s">
        <v>412</v>
      </c>
      <c r="B184" s="145">
        <v>5691.7</v>
      </c>
      <c r="C184" s="145">
        <v>4207.5</v>
      </c>
      <c r="D184" s="145">
        <v>15665.8</v>
      </c>
      <c r="E184" s="145">
        <v>9946.2999999999993</v>
      </c>
      <c r="F184" s="145">
        <v>10234.799999999999</v>
      </c>
      <c r="G184" s="145">
        <v>1508.6</v>
      </c>
      <c r="H184" s="145">
        <v>8797</v>
      </c>
      <c r="I184" s="145">
        <v>30352</v>
      </c>
      <c r="J184" s="145">
        <v>284382.7</v>
      </c>
      <c r="K184" s="144"/>
    </row>
    <row r="185" spans="1:11" ht="17.100000000000001" customHeight="1">
      <c r="A185" s="309" t="s">
        <v>411</v>
      </c>
      <c r="B185" s="143">
        <v>0</v>
      </c>
      <c r="C185" s="143">
        <v>0</v>
      </c>
      <c r="D185" s="143">
        <v>0</v>
      </c>
      <c r="E185" s="143">
        <v>0</v>
      </c>
      <c r="F185" s="143">
        <v>0</v>
      </c>
      <c r="G185" s="143">
        <v>0</v>
      </c>
      <c r="H185" s="143">
        <v>0</v>
      </c>
      <c r="I185" s="143">
        <v>0</v>
      </c>
      <c r="J185" s="143">
        <v>0</v>
      </c>
      <c r="K185" s="142"/>
    </row>
    <row r="186" spans="1:11" ht="17.100000000000001" customHeight="1">
      <c r="A186" s="309" t="s">
        <v>410</v>
      </c>
      <c r="B186" s="143">
        <v>0</v>
      </c>
      <c r="C186" s="143">
        <v>0</v>
      </c>
      <c r="D186" s="143">
        <v>0</v>
      </c>
      <c r="E186" s="143">
        <v>0</v>
      </c>
      <c r="F186" s="143">
        <v>0</v>
      </c>
      <c r="G186" s="143">
        <v>0</v>
      </c>
      <c r="H186" s="143">
        <v>0</v>
      </c>
      <c r="I186" s="143">
        <v>0</v>
      </c>
      <c r="J186" s="143">
        <v>96.6</v>
      </c>
      <c r="K186" s="142"/>
    </row>
    <row r="187" spans="1:11" ht="17.100000000000001" customHeight="1">
      <c r="A187" s="309" t="s">
        <v>409</v>
      </c>
      <c r="B187" s="143">
        <v>0</v>
      </c>
      <c r="C187" s="143">
        <v>15.3</v>
      </c>
      <c r="D187" s="143">
        <v>38.299999999999997</v>
      </c>
      <c r="E187" s="143">
        <v>94.9</v>
      </c>
      <c r="F187" s="143">
        <v>0</v>
      </c>
      <c r="G187" s="143">
        <v>78.3</v>
      </c>
      <c r="H187" s="143">
        <v>9.4</v>
      </c>
      <c r="I187" s="143">
        <v>0</v>
      </c>
      <c r="J187" s="143">
        <v>1850.8</v>
      </c>
      <c r="K187" s="142"/>
    </row>
    <row r="188" spans="1:11" ht="17.100000000000001" customHeight="1">
      <c r="A188" s="309" t="s">
        <v>408</v>
      </c>
      <c r="B188" s="143">
        <v>0</v>
      </c>
      <c r="C188" s="143">
        <v>0</v>
      </c>
      <c r="D188" s="143">
        <v>0</v>
      </c>
      <c r="E188" s="143">
        <v>0</v>
      </c>
      <c r="F188" s="143">
        <v>1.8</v>
      </c>
      <c r="G188" s="143">
        <v>12.1</v>
      </c>
      <c r="H188" s="143">
        <v>0</v>
      </c>
      <c r="I188" s="143">
        <v>0</v>
      </c>
      <c r="J188" s="143">
        <v>156.30000000000001</v>
      </c>
      <c r="K188" s="142"/>
    </row>
    <row r="189" spans="1:11" ht="17.100000000000001" customHeight="1">
      <c r="A189" s="309" t="s">
        <v>407</v>
      </c>
      <c r="B189" s="143">
        <v>0</v>
      </c>
      <c r="C189" s="143">
        <v>0</v>
      </c>
      <c r="D189" s="143">
        <v>0</v>
      </c>
      <c r="E189" s="143">
        <v>0</v>
      </c>
      <c r="F189" s="143">
        <v>0</v>
      </c>
      <c r="G189" s="143">
        <v>17</v>
      </c>
      <c r="H189" s="143">
        <v>0</v>
      </c>
      <c r="I189" s="143">
        <v>0</v>
      </c>
      <c r="J189" s="143">
        <v>71.5</v>
      </c>
      <c r="K189" s="142"/>
    </row>
    <row r="190" spans="1:11" ht="17.100000000000001" customHeight="1">
      <c r="A190" s="309" t="s">
        <v>406</v>
      </c>
      <c r="B190" s="143">
        <v>0</v>
      </c>
      <c r="C190" s="143">
        <v>0</v>
      </c>
      <c r="D190" s="143">
        <v>0</v>
      </c>
      <c r="E190" s="143">
        <v>87.5</v>
      </c>
      <c r="F190" s="143">
        <v>70.599999999999994</v>
      </c>
      <c r="G190" s="143">
        <v>145.6</v>
      </c>
      <c r="H190" s="143">
        <v>36.4</v>
      </c>
      <c r="I190" s="143">
        <v>0</v>
      </c>
      <c r="J190" s="143">
        <v>2750.4</v>
      </c>
      <c r="K190" s="142"/>
    </row>
    <row r="191" spans="1:11" ht="17.100000000000001" customHeight="1">
      <c r="A191" s="309" t="s">
        <v>405</v>
      </c>
      <c r="B191" s="143">
        <v>93.8</v>
      </c>
      <c r="C191" s="143">
        <v>67.8</v>
      </c>
      <c r="D191" s="143">
        <v>152.9</v>
      </c>
      <c r="E191" s="143">
        <v>63.4</v>
      </c>
      <c r="F191" s="143">
        <v>171.1</v>
      </c>
      <c r="G191" s="143">
        <v>65.599999999999994</v>
      </c>
      <c r="H191" s="143">
        <v>298.39999999999998</v>
      </c>
      <c r="I191" s="143">
        <v>302.5</v>
      </c>
      <c r="J191" s="143">
        <v>3553.3</v>
      </c>
      <c r="K191" s="142"/>
    </row>
    <row r="192" spans="1:11" ht="17.100000000000001" customHeight="1">
      <c r="A192" s="309" t="s">
        <v>404</v>
      </c>
      <c r="B192" s="145">
        <v>93.8</v>
      </c>
      <c r="C192" s="145">
        <v>83.1</v>
      </c>
      <c r="D192" s="145">
        <v>191.2</v>
      </c>
      <c r="E192" s="145">
        <v>245.8</v>
      </c>
      <c r="F192" s="145">
        <v>243.5</v>
      </c>
      <c r="G192" s="145">
        <v>318.60000000000002</v>
      </c>
      <c r="H192" s="145">
        <v>344.2</v>
      </c>
      <c r="I192" s="145">
        <v>302.5</v>
      </c>
      <c r="J192" s="145">
        <v>8478.9</v>
      </c>
      <c r="K192" s="144"/>
    </row>
    <row r="193" spans="1:11" ht="17.100000000000001" customHeight="1">
      <c r="A193" s="309" t="s">
        <v>403</v>
      </c>
      <c r="B193" s="143">
        <v>0</v>
      </c>
      <c r="C193" s="143">
        <v>0</v>
      </c>
      <c r="D193" s="143">
        <v>0</v>
      </c>
      <c r="E193" s="143">
        <v>0</v>
      </c>
      <c r="F193" s="143">
        <v>0</v>
      </c>
      <c r="G193" s="143">
        <v>0</v>
      </c>
      <c r="H193" s="143">
        <v>0</v>
      </c>
      <c r="I193" s="143">
        <v>0</v>
      </c>
      <c r="J193" s="143">
        <v>0</v>
      </c>
      <c r="K193" s="142"/>
    </row>
    <row r="194" spans="1:11" ht="17.100000000000001" customHeight="1">
      <c r="A194" s="309" t="s">
        <v>402</v>
      </c>
      <c r="B194" s="143">
        <v>0</v>
      </c>
      <c r="C194" s="143">
        <v>0</v>
      </c>
      <c r="D194" s="143">
        <v>0</v>
      </c>
      <c r="E194" s="143">
        <v>0</v>
      </c>
      <c r="F194" s="143">
        <v>0</v>
      </c>
      <c r="G194" s="143">
        <v>0</v>
      </c>
      <c r="H194" s="143">
        <v>0</v>
      </c>
      <c r="I194" s="143">
        <v>0</v>
      </c>
      <c r="J194" s="143">
        <v>0</v>
      </c>
      <c r="K194" s="142"/>
    </row>
    <row r="195" spans="1:11" ht="17.100000000000001" customHeight="1">
      <c r="A195" s="309" t="s">
        <v>401</v>
      </c>
      <c r="B195" s="143">
        <v>0</v>
      </c>
      <c r="C195" s="143">
        <v>0</v>
      </c>
      <c r="D195" s="143">
        <v>0</v>
      </c>
      <c r="E195" s="143">
        <v>0</v>
      </c>
      <c r="F195" s="143">
        <v>0</v>
      </c>
      <c r="G195" s="143">
        <v>0</v>
      </c>
      <c r="H195" s="143">
        <v>0</v>
      </c>
      <c r="I195" s="143">
        <v>0</v>
      </c>
      <c r="J195" s="143">
        <v>0</v>
      </c>
      <c r="K195" s="142"/>
    </row>
    <row r="196" spans="1:11" ht="17.100000000000001" customHeight="1">
      <c r="A196" s="309" t="s">
        <v>400</v>
      </c>
      <c r="B196" s="143">
        <v>0</v>
      </c>
      <c r="C196" s="143">
        <v>0</v>
      </c>
      <c r="D196" s="143">
        <v>0</v>
      </c>
      <c r="E196" s="143">
        <v>0</v>
      </c>
      <c r="F196" s="143">
        <v>0</v>
      </c>
      <c r="G196" s="143">
        <v>0</v>
      </c>
      <c r="H196" s="143">
        <v>0</v>
      </c>
      <c r="I196" s="143">
        <v>0</v>
      </c>
      <c r="J196" s="143">
        <v>0</v>
      </c>
      <c r="K196" s="142"/>
    </row>
    <row r="197" spans="1:11" ht="17.100000000000001" customHeight="1">
      <c r="A197" s="309" t="s">
        <v>399</v>
      </c>
      <c r="B197" s="143">
        <v>0</v>
      </c>
      <c r="C197" s="143">
        <v>0</v>
      </c>
      <c r="D197" s="143">
        <v>0</v>
      </c>
      <c r="E197" s="143">
        <v>0</v>
      </c>
      <c r="F197" s="143">
        <v>0</v>
      </c>
      <c r="G197" s="143">
        <v>0</v>
      </c>
      <c r="H197" s="143">
        <v>0</v>
      </c>
      <c r="I197" s="143">
        <v>0</v>
      </c>
      <c r="J197" s="143">
        <v>0</v>
      </c>
      <c r="K197" s="142"/>
    </row>
    <row r="198" spans="1:11" ht="17.100000000000001" customHeight="1">
      <c r="A198" s="309" t="s">
        <v>398</v>
      </c>
      <c r="B198" s="143">
        <v>0</v>
      </c>
      <c r="C198" s="143">
        <v>0</v>
      </c>
      <c r="D198" s="143">
        <v>0</v>
      </c>
      <c r="E198" s="143">
        <v>0</v>
      </c>
      <c r="F198" s="143">
        <v>0</v>
      </c>
      <c r="G198" s="143">
        <v>0</v>
      </c>
      <c r="H198" s="143">
        <v>0</v>
      </c>
      <c r="I198" s="143">
        <v>0</v>
      </c>
      <c r="J198" s="143">
        <v>0</v>
      </c>
      <c r="K198" s="142"/>
    </row>
    <row r="199" spans="1:11" ht="17.100000000000001" customHeight="1">
      <c r="A199" s="309" t="s">
        <v>397</v>
      </c>
      <c r="B199" s="143">
        <v>0</v>
      </c>
      <c r="C199" s="143">
        <v>0</v>
      </c>
      <c r="D199" s="143">
        <v>0</v>
      </c>
      <c r="E199" s="143">
        <v>0</v>
      </c>
      <c r="F199" s="143">
        <v>0</v>
      </c>
      <c r="G199" s="143">
        <v>0</v>
      </c>
      <c r="H199" s="143">
        <v>0</v>
      </c>
      <c r="I199" s="143">
        <v>0</v>
      </c>
      <c r="J199" s="143">
        <v>0</v>
      </c>
      <c r="K199" s="142"/>
    </row>
    <row r="200" spans="1:11" ht="17.100000000000001" customHeight="1">
      <c r="A200" s="309" t="s">
        <v>396</v>
      </c>
      <c r="B200" s="145">
        <v>0</v>
      </c>
      <c r="C200" s="145">
        <v>0</v>
      </c>
      <c r="D200" s="145">
        <v>0</v>
      </c>
      <c r="E200" s="145">
        <v>0</v>
      </c>
      <c r="F200" s="145">
        <v>0</v>
      </c>
      <c r="G200" s="145">
        <v>0</v>
      </c>
      <c r="H200" s="145">
        <v>0</v>
      </c>
      <c r="I200" s="145">
        <v>0</v>
      </c>
      <c r="J200" s="145">
        <v>0</v>
      </c>
      <c r="K200" s="144"/>
    </row>
    <row r="201" spans="1:11" ht="17.100000000000001" customHeight="1">
      <c r="A201" s="309" t="s">
        <v>395</v>
      </c>
      <c r="B201" s="143">
        <v>0</v>
      </c>
      <c r="C201" s="143">
        <v>0</v>
      </c>
      <c r="D201" s="143">
        <v>0</v>
      </c>
      <c r="E201" s="143">
        <v>64.099999999999994</v>
      </c>
      <c r="F201" s="143">
        <v>63</v>
      </c>
      <c r="G201" s="143">
        <v>5.5</v>
      </c>
      <c r="H201" s="143">
        <v>0</v>
      </c>
      <c r="I201" s="143">
        <v>0</v>
      </c>
      <c r="J201" s="143">
        <v>573.20000000000005</v>
      </c>
      <c r="K201" s="142"/>
    </row>
    <row r="202" spans="1:11" ht="17.100000000000001" customHeight="1">
      <c r="A202" s="309" t="s">
        <v>394</v>
      </c>
      <c r="B202" s="143">
        <v>0</v>
      </c>
      <c r="C202" s="143">
        <v>0</v>
      </c>
      <c r="D202" s="143">
        <v>0</v>
      </c>
      <c r="E202" s="143">
        <v>418.6</v>
      </c>
      <c r="F202" s="143">
        <v>694.7</v>
      </c>
      <c r="G202" s="143">
        <v>58.1</v>
      </c>
      <c r="H202" s="143">
        <v>0</v>
      </c>
      <c r="I202" s="143">
        <v>0</v>
      </c>
      <c r="J202" s="143">
        <v>4535.8</v>
      </c>
      <c r="K202" s="142"/>
    </row>
    <row r="203" spans="1:11" ht="17.100000000000001" customHeight="1">
      <c r="A203" s="309" t="s">
        <v>393</v>
      </c>
      <c r="B203" s="143">
        <v>0</v>
      </c>
      <c r="C203" s="143">
        <v>0</v>
      </c>
      <c r="D203" s="143">
        <v>0</v>
      </c>
      <c r="E203" s="143">
        <v>482.7</v>
      </c>
      <c r="F203" s="143">
        <v>757.7</v>
      </c>
      <c r="G203" s="143">
        <v>63.6</v>
      </c>
      <c r="H203" s="143">
        <v>0</v>
      </c>
      <c r="I203" s="143">
        <v>0</v>
      </c>
      <c r="J203" s="143">
        <v>5109</v>
      </c>
      <c r="K203" s="142"/>
    </row>
    <row r="204" spans="1:11" ht="17.100000000000001" customHeight="1">
      <c r="A204" s="309" t="s">
        <v>392</v>
      </c>
      <c r="B204" s="143">
        <v>0</v>
      </c>
      <c r="C204" s="143">
        <v>0</v>
      </c>
      <c r="D204" s="143">
        <v>0</v>
      </c>
      <c r="E204" s="143">
        <v>0</v>
      </c>
      <c r="F204" s="143">
        <v>0</v>
      </c>
      <c r="G204" s="143">
        <v>0</v>
      </c>
      <c r="H204" s="143">
        <v>0</v>
      </c>
      <c r="I204" s="143">
        <v>0</v>
      </c>
      <c r="J204" s="143">
        <v>3.1</v>
      </c>
      <c r="K204" s="142"/>
    </row>
    <row r="205" spans="1:11" ht="17.100000000000001" customHeight="1">
      <c r="A205" s="309" t="s">
        <v>391</v>
      </c>
      <c r="B205" s="143">
        <v>0</v>
      </c>
      <c r="C205" s="143">
        <v>0</v>
      </c>
      <c r="D205" s="143">
        <v>0</v>
      </c>
      <c r="E205" s="143">
        <v>0</v>
      </c>
      <c r="F205" s="143">
        <v>0</v>
      </c>
      <c r="G205" s="143">
        <v>0</v>
      </c>
      <c r="H205" s="143">
        <v>0</v>
      </c>
      <c r="I205" s="143">
        <v>0</v>
      </c>
      <c r="J205" s="143">
        <v>6.6</v>
      </c>
      <c r="K205" s="142"/>
    </row>
    <row r="206" spans="1:11" ht="17.100000000000001" customHeight="1">
      <c r="A206" s="309" t="s">
        <v>390</v>
      </c>
      <c r="B206" s="143">
        <v>0</v>
      </c>
      <c r="C206" s="143">
        <v>0</v>
      </c>
      <c r="D206" s="143">
        <v>0</v>
      </c>
      <c r="E206" s="143">
        <v>0</v>
      </c>
      <c r="F206" s="143">
        <v>0</v>
      </c>
      <c r="G206" s="143">
        <v>0</v>
      </c>
      <c r="H206" s="143">
        <v>0</v>
      </c>
      <c r="I206" s="143">
        <v>0</v>
      </c>
      <c r="J206" s="143">
        <v>9.6999999999999993</v>
      </c>
      <c r="K206" s="142"/>
    </row>
    <row r="207" spans="1:11" ht="17.100000000000001" customHeight="1">
      <c r="A207" s="309" t="s">
        <v>389</v>
      </c>
      <c r="B207" s="143">
        <v>0</v>
      </c>
      <c r="C207" s="143">
        <v>30.2</v>
      </c>
      <c r="D207" s="143">
        <v>0</v>
      </c>
      <c r="E207" s="143">
        <v>66.599999999999994</v>
      </c>
      <c r="F207" s="143">
        <v>52.4</v>
      </c>
      <c r="G207" s="143">
        <v>231.1</v>
      </c>
      <c r="H207" s="143">
        <v>27.8</v>
      </c>
      <c r="I207" s="143">
        <v>0</v>
      </c>
      <c r="J207" s="143">
        <v>1599.6</v>
      </c>
      <c r="K207" s="142"/>
    </row>
    <row r="208" spans="1:11" ht="17.100000000000001" customHeight="1">
      <c r="A208" s="309" t="s">
        <v>388</v>
      </c>
      <c r="B208" s="143">
        <v>0</v>
      </c>
      <c r="C208" s="143">
        <v>0</v>
      </c>
      <c r="D208" s="143">
        <v>0</v>
      </c>
      <c r="E208" s="143">
        <v>0</v>
      </c>
      <c r="F208" s="143">
        <v>136.80000000000001</v>
      </c>
      <c r="G208" s="143">
        <v>0</v>
      </c>
      <c r="H208" s="143">
        <v>0</v>
      </c>
      <c r="I208" s="143">
        <v>0</v>
      </c>
      <c r="J208" s="143">
        <v>344.8</v>
      </c>
      <c r="K208" s="142"/>
    </row>
    <row r="209" spans="1:11" ht="17.100000000000001" customHeight="1">
      <c r="A209" s="309" t="s">
        <v>387</v>
      </c>
      <c r="B209" s="143">
        <v>0</v>
      </c>
      <c r="C209" s="143">
        <v>19.100000000000001</v>
      </c>
      <c r="D209" s="143">
        <v>0</v>
      </c>
      <c r="E209" s="143">
        <v>5.6</v>
      </c>
      <c r="F209" s="143">
        <v>36.9</v>
      </c>
      <c r="G209" s="143">
        <v>20.9</v>
      </c>
      <c r="H209" s="143">
        <v>4.4000000000000004</v>
      </c>
      <c r="I209" s="143">
        <v>0</v>
      </c>
      <c r="J209" s="143">
        <v>410.1</v>
      </c>
      <c r="K209" s="142"/>
    </row>
    <row r="210" spans="1:11" ht="17.100000000000001" customHeight="1">
      <c r="A210" s="309" t="s">
        <v>386</v>
      </c>
      <c r="B210" s="143">
        <v>0</v>
      </c>
      <c r="C210" s="143">
        <v>0.3</v>
      </c>
      <c r="D210" s="143">
        <v>0</v>
      </c>
      <c r="E210" s="143">
        <v>60.1</v>
      </c>
      <c r="F210" s="143">
        <v>291.60000000000002</v>
      </c>
      <c r="G210" s="143">
        <v>111.7</v>
      </c>
      <c r="H210" s="143">
        <v>14.6</v>
      </c>
      <c r="I210" s="143">
        <v>0</v>
      </c>
      <c r="J210" s="143">
        <v>3156</v>
      </c>
      <c r="K210" s="142"/>
    </row>
    <row r="211" spans="1:11" ht="17.100000000000001" customHeight="1">
      <c r="A211" s="309" t="s">
        <v>385</v>
      </c>
      <c r="B211" s="145">
        <v>0</v>
      </c>
      <c r="C211" s="145">
        <v>49.6</v>
      </c>
      <c r="D211" s="145">
        <v>0</v>
      </c>
      <c r="E211" s="145">
        <v>132.30000000000001</v>
      </c>
      <c r="F211" s="145">
        <v>517.70000000000005</v>
      </c>
      <c r="G211" s="145">
        <v>363.7</v>
      </c>
      <c r="H211" s="145">
        <v>46.8</v>
      </c>
      <c r="I211" s="145">
        <v>0</v>
      </c>
      <c r="J211" s="145">
        <v>5510.5</v>
      </c>
      <c r="K211" s="144"/>
    </row>
    <row r="212" spans="1:11" ht="17.100000000000001" customHeight="1">
      <c r="A212" s="309" t="s">
        <v>384</v>
      </c>
      <c r="B212" s="145">
        <v>93.8</v>
      </c>
      <c r="C212" s="145">
        <v>132.69999999999999</v>
      </c>
      <c r="D212" s="145">
        <v>191.2</v>
      </c>
      <c r="E212" s="145">
        <v>860.8</v>
      </c>
      <c r="F212" s="145">
        <v>1518.9</v>
      </c>
      <c r="G212" s="145">
        <v>745.9</v>
      </c>
      <c r="H212" s="145">
        <v>391</v>
      </c>
      <c r="I212" s="145">
        <v>302.5</v>
      </c>
      <c r="J212" s="145">
        <v>19108.099999999999</v>
      </c>
      <c r="K212" s="144"/>
    </row>
    <row r="213" spans="1:11" ht="17.100000000000001" customHeight="1">
      <c r="A213" s="309" t="s">
        <v>383</v>
      </c>
      <c r="B213" s="145">
        <v>5785.5</v>
      </c>
      <c r="C213" s="145">
        <v>4340.2</v>
      </c>
      <c r="D213" s="145">
        <v>15857</v>
      </c>
      <c r="E213" s="145">
        <v>10807.1</v>
      </c>
      <c r="F213" s="145">
        <v>11753.7</v>
      </c>
      <c r="G213" s="145">
        <v>2254.5</v>
      </c>
      <c r="H213" s="145">
        <v>9188</v>
      </c>
      <c r="I213" s="145">
        <v>30654.5</v>
      </c>
      <c r="J213" s="145">
        <v>303490.8</v>
      </c>
      <c r="K213" s="144"/>
    </row>
    <row r="214" spans="1:11" ht="17.100000000000001" customHeight="1">
      <c r="A214" s="309" t="s">
        <v>380</v>
      </c>
      <c r="B214" s="143">
        <v>747.5</v>
      </c>
      <c r="C214" s="143">
        <v>195.2</v>
      </c>
      <c r="D214" s="143">
        <v>2711</v>
      </c>
      <c r="E214" s="143">
        <v>439.2</v>
      </c>
      <c r="F214" s="143">
        <v>896.1</v>
      </c>
      <c r="G214" s="143">
        <v>107.8</v>
      </c>
      <c r="H214" s="143">
        <v>12.2</v>
      </c>
      <c r="I214" s="143">
        <v>172.7</v>
      </c>
      <c r="J214" s="143">
        <v>16551.7</v>
      </c>
      <c r="K214" s="142"/>
    </row>
    <row r="215" spans="1:11" ht="17.100000000000001" customHeight="1" thickBot="1">
      <c r="A215" s="311" t="s">
        <v>382</v>
      </c>
      <c r="B215" s="141">
        <v>6533</v>
      </c>
      <c r="C215" s="141">
        <v>4535.3999999999996</v>
      </c>
      <c r="D215" s="141">
        <v>18568</v>
      </c>
      <c r="E215" s="141">
        <v>11246.3</v>
      </c>
      <c r="F215" s="141">
        <v>12649.8</v>
      </c>
      <c r="G215" s="141">
        <v>2362.3000000000002</v>
      </c>
      <c r="H215" s="141">
        <v>9200.2000000000007</v>
      </c>
      <c r="I215" s="141">
        <v>30827.200000000001</v>
      </c>
      <c r="J215" s="141">
        <v>320042.5</v>
      </c>
      <c r="K215" s="140"/>
    </row>
    <row r="216" spans="1:11" ht="17.100000000000001" customHeight="1">
      <c r="A216" s="776" t="s">
        <v>381</v>
      </c>
      <c r="B216" s="777"/>
      <c r="C216" s="777"/>
      <c r="D216" s="777"/>
      <c r="E216" s="777"/>
      <c r="F216" s="777"/>
      <c r="G216" s="777"/>
      <c r="H216" s="777"/>
      <c r="I216" s="777"/>
      <c r="J216" s="777"/>
      <c r="K216" s="777"/>
    </row>
    <row r="217" spans="1:11" ht="17.100000000000001" customHeight="1">
      <c r="A217" s="776" t="s">
        <v>40</v>
      </c>
      <c r="B217" s="777"/>
      <c r="C217" s="777"/>
      <c r="D217" s="777"/>
      <c r="E217" s="777"/>
      <c r="F217" s="777"/>
      <c r="G217" s="777"/>
      <c r="H217" s="777"/>
      <c r="I217" s="777"/>
      <c r="J217" s="777"/>
      <c r="K217" s="777"/>
    </row>
  </sheetData>
  <mergeCells count="6">
    <mergeCell ref="A217:K217"/>
    <mergeCell ref="A1:K1"/>
    <mergeCell ref="A2:K2"/>
    <mergeCell ref="A3:K3"/>
    <mergeCell ref="A4:K4"/>
    <mergeCell ref="A216:K216"/>
  </mergeCells>
  <printOptions horizontalCentered="1"/>
  <pageMargins left="0.2" right="0.2" top="0.5" bottom="0.5" header="0" footer="0"/>
  <pageSetup paperSize="5" fitToHeight="0" orientation="landscape" horizontalDpi="300" verticalDpi="300" r:id="rId1"/>
  <headerFooter>
    <oddHeader>&amp;L&amp;G</oddHeader>
    <oddFooter>&amp;LPERA 2208C Division of Accountability, Research, &amp; Measurement</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
  <sheetViews>
    <sheetView zoomScaleNormal="100" workbookViewId="0">
      <selection activeCell="S23" sqref="S23"/>
    </sheetView>
  </sheetViews>
  <sheetFormatPr defaultColWidth="11" defaultRowHeight="15" customHeight="1"/>
  <cols>
    <col min="1" max="1" width="17" style="60" bestFit="1" customWidth="1"/>
    <col min="2" max="2" width="9" style="60" bestFit="1" customWidth="1"/>
    <col min="3" max="3" width="3" style="60" bestFit="1" customWidth="1"/>
    <col min="4" max="4" width="8" style="60" bestFit="1" customWidth="1"/>
    <col min="5" max="5" width="3" style="60" bestFit="1" customWidth="1"/>
    <col min="6" max="6" width="5" style="60" bestFit="1" customWidth="1"/>
    <col min="7" max="7" width="2" style="60" bestFit="1" customWidth="1"/>
    <col min="8" max="8" width="6" style="60" bestFit="1" customWidth="1"/>
    <col min="9" max="9" width="3" style="60" bestFit="1" customWidth="1"/>
    <col min="10" max="10" width="7.3984375" style="60" customWidth="1"/>
    <col min="11" max="11" width="6.09765625" style="60" customWidth="1"/>
    <col min="12" max="12" width="5" style="60" bestFit="1" customWidth="1"/>
    <col min="13" max="13" width="3" style="60" bestFit="1" customWidth="1"/>
    <col min="14" max="14" width="6" style="60" bestFit="1" customWidth="1"/>
    <col min="15" max="15" width="5" style="60" bestFit="1" customWidth="1"/>
    <col min="16" max="16" width="8" style="60" bestFit="1" customWidth="1"/>
    <col min="17" max="17" width="5" style="60" bestFit="1" customWidth="1"/>
    <col min="18" max="18" width="16.59765625" style="60" bestFit="1" customWidth="1"/>
    <col min="19" max="19" width="16.69921875" style="60" bestFit="1" customWidth="1"/>
    <col min="20" max="16384" width="11" style="60"/>
  </cols>
  <sheetData>
    <row r="1" spans="1:19" ht="21.9" customHeight="1">
      <c r="A1" s="774" t="s">
        <v>490</v>
      </c>
      <c r="B1" s="850"/>
      <c r="C1" s="850"/>
      <c r="D1" s="850"/>
      <c r="E1" s="850"/>
      <c r="F1" s="850"/>
      <c r="G1" s="850"/>
      <c r="H1" s="850"/>
      <c r="I1" s="850"/>
      <c r="J1" s="850"/>
      <c r="K1" s="850"/>
      <c r="L1" s="850"/>
      <c r="M1" s="850"/>
      <c r="N1" s="850"/>
      <c r="O1" s="850"/>
      <c r="P1" s="850"/>
      <c r="Q1" s="850"/>
      <c r="R1" s="850"/>
      <c r="S1" s="850"/>
    </row>
    <row r="2" spans="1:19" ht="21.9" customHeight="1">
      <c r="A2" s="774" t="s">
        <v>1</v>
      </c>
      <c r="B2" s="850"/>
      <c r="C2" s="850"/>
      <c r="D2" s="850"/>
      <c r="E2" s="850"/>
      <c r="F2" s="850"/>
      <c r="G2" s="850"/>
      <c r="H2" s="850"/>
      <c r="I2" s="850"/>
      <c r="J2" s="850"/>
      <c r="K2" s="850"/>
      <c r="L2" s="850"/>
      <c r="M2" s="850"/>
      <c r="N2" s="850"/>
      <c r="O2" s="850"/>
      <c r="P2" s="850"/>
      <c r="Q2" s="850"/>
      <c r="R2" s="850"/>
      <c r="S2" s="850"/>
    </row>
    <row r="3" spans="1:19" ht="21.9" customHeight="1">
      <c r="A3" s="774" t="s">
        <v>362</v>
      </c>
      <c r="B3" s="850"/>
      <c r="C3" s="850"/>
      <c r="D3" s="850"/>
      <c r="E3" s="850"/>
      <c r="F3" s="850"/>
      <c r="G3" s="850"/>
      <c r="H3" s="850"/>
      <c r="I3" s="850"/>
      <c r="J3" s="850"/>
      <c r="K3" s="850"/>
      <c r="L3" s="850"/>
      <c r="M3" s="850"/>
      <c r="N3" s="850"/>
      <c r="O3" s="850"/>
      <c r="P3" s="850"/>
      <c r="Q3" s="850"/>
      <c r="R3" s="850"/>
      <c r="S3" s="850"/>
    </row>
    <row r="4" spans="1:19" ht="21.9" customHeight="1">
      <c r="A4" s="774" t="s">
        <v>489</v>
      </c>
      <c r="B4" s="850"/>
      <c r="C4" s="850"/>
      <c r="D4" s="850"/>
      <c r="E4" s="850"/>
      <c r="F4" s="850"/>
      <c r="G4" s="850"/>
      <c r="H4" s="850"/>
      <c r="I4" s="850"/>
      <c r="J4" s="850"/>
      <c r="K4" s="850"/>
      <c r="L4" s="850"/>
      <c r="M4" s="850"/>
      <c r="N4" s="850"/>
      <c r="O4" s="850"/>
      <c r="P4" s="850"/>
      <c r="Q4" s="850"/>
      <c r="R4" s="850"/>
      <c r="S4" s="850"/>
    </row>
    <row r="5" spans="1:19" ht="21.9" customHeight="1">
      <c r="A5" s="774" t="s">
        <v>3</v>
      </c>
      <c r="B5" s="850"/>
      <c r="C5" s="850"/>
      <c r="D5" s="850"/>
      <c r="E5" s="850"/>
      <c r="F5" s="850"/>
      <c r="G5" s="850"/>
      <c r="H5" s="850"/>
      <c r="I5" s="850"/>
      <c r="J5" s="850"/>
      <c r="K5" s="850"/>
      <c r="L5" s="850"/>
      <c r="M5" s="850"/>
      <c r="N5" s="850"/>
      <c r="O5" s="850"/>
      <c r="P5" s="850"/>
      <c r="Q5" s="850"/>
      <c r="R5" s="850"/>
      <c r="S5" s="850"/>
    </row>
    <row r="6" spans="1:19" ht="15" customHeight="1" thickBot="1"/>
    <row r="7" spans="1:19" ht="35.1" customHeight="1">
      <c r="A7" s="855" t="s">
        <v>4</v>
      </c>
      <c r="B7" s="853" t="s">
        <v>488</v>
      </c>
      <c r="C7" s="853"/>
      <c r="D7" s="853" t="s">
        <v>356</v>
      </c>
      <c r="E7" s="853"/>
      <c r="F7" s="853" t="s">
        <v>73</v>
      </c>
      <c r="G7" s="853"/>
      <c r="H7" s="853" t="s">
        <v>357</v>
      </c>
      <c r="I7" s="853"/>
      <c r="J7" s="854" t="s">
        <v>131</v>
      </c>
      <c r="K7" s="854"/>
      <c r="L7" s="853" t="s">
        <v>487</v>
      </c>
      <c r="M7" s="853"/>
      <c r="N7" s="853" t="s">
        <v>359</v>
      </c>
      <c r="O7" s="853"/>
      <c r="P7" s="853" t="s">
        <v>358</v>
      </c>
      <c r="Q7" s="857"/>
      <c r="R7" s="129" t="s">
        <v>486</v>
      </c>
      <c r="S7" s="16" t="s">
        <v>485</v>
      </c>
    </row>
    <row r="8" spans="1:19" ht="17.100000000000001" customHeight="1">
      <c r="A8" s="856"/>
      <c r="B8" s="851" t="s">
        <v>484</v>
      </c>
      <c r="C8" s="851"/>
      <c r="D8" s="851" t="s">
        <v>484</v>
      </c>
      <c r="E8" s="851"/>
      <c r="F8" s="851" t="s">
        <v>484</v>
      </c>
      <c r="G8" s="851"/>
      <c r="H8" s="851" t="s">
        <v>484</v>
      </c>
      <c r="I8" s="851"/>
      <c r="J8" s="851" t="s">
        <v>484</v>
      </c>
      <c r="K8" s="851"/>
      <c r="L8" s="851" t="s">
        <v>484</v>
      </c>
      <c r="M8" s="851"/>
      <c r="N8" s="851" t="s">
        <v>484</v>
      </c>
      <c r="O8" s="851"/>
      <c r="P8" s="851" t="s">
        <v>484</v>
      </c>
      <c r="Q8" s="852"/>
      <c r="R8" s="156" t="s">
        <v>484</v>
      </c>
      <c r="S8" s="155" t="s">
        <v>484</v>
      </c>
    </row>
    <row r="9" spans="1:19" ht="17.100000000000001" customHeight="1">
      <c r="A9" s="152" t="s">
        <v>483</v>
      </c>
      <c r="B9" s="154" t="s">
        <v>58</v>
      </c>
      <c r="C9" s="154" t="s">
        <v>57</v>
      </c>
      <c r="D9" s="154" t="s">
        <v>58</v>
      </c>
      <c r="E9" s="154" t="s">
        <v>57</v>
      </c>
      <c r="F9" s="154" t="s">
        <v>58</v>
      </c>
      <c r="G9" s="154" t="s">
        <v>57</v>
      </c>
      <c r="H9" s="154" t="s">
        <v>58</v>
      </c>
      <c r="I9" s="154" t="s">
        <v>57</v>
      </c>
      <c r="J9" s="154" t="s">
        <v>58</v>
      </c>
      <c r="K9" s="154" t="s">
        <v>57</v>
      </c>
      <c r="L9" s="154" t="s">
        <v>58</v>
      </c>
      <c r="M9" s="154" t="s">
        <v>57</v>
      </c>
      <c r="N9" s="154" t="s">
        <v>58</v>
      </c>
      <c r="O9" s="154" t="s">
        <v>57</v>
      </c>
      <c r="P9" s="154" t="s">
        <v>58</v>
      </c>
      <c r="Q9" s="153" t="s">
        <v>57</v>
      </c>
      <c r="R9" s="152" t="s">
        <v>58</v>
      </c>
      <c r="S9" s="151" t="s">
        <v>58</v>
      </c>
    </row>
    <row r="10" spans="1:19" ht="17.100000000000001" customHeight="1" thickBot="1">
      <c r="A10" s="312" t="s">
        <v>3</v>
      </c>
      <c r="B10" s="305">
        <v>215228.7</v>
      </c>
      <c r="C10" s="305">
        <v>71</v>
      </c>
      <c r="D10" s="305">
        <v>55938.9</v>
      </c>
      <c r="E10" s="305">
        <v>18</v>
      </c>
      <c r="F10" s="305">
        <v>491.8</v>
      </c>
      <c r="G10" s="305">
        <v>0</v>
      </c>
      <c r="H10" s="305">
        <v>8478.9000000000106</v>
      </c>
      <c r="I10" s="305">
        <v>3</v>
      </c>
      <c r="J10" s="305">
        <v>5109</v>
      </c>
      <c r="K10" s="305">
        <v>2</v>
      </c>
      <c r="L10" s="305">
        <v>0</v>
      </c>
      <c r="M10" s="305">
        <v>0</v>
      </c>
      <c r="N10" s="305">
        <v>5520.2000000000098</v>
      </c>
      <c r="O10" s="305">
        <v>2</v>
      </c>
      <c r="P10" s="305">
        <v>12723.3</v>
      </c>
      <c r="Q10" s="306">
        <v>4</v>
      </c>
      <c r="R10" s="313">
        <v>303490.80000000098</v>
      </c>
      <c r="S10" s="307">
        <v>16551.7</v>
      </c>
    </row>
    <row r="11" spans="1:19" ht="17.100000000000001" customHeight="1">
      <c r="A11" s="776" t="s">
        <v>482</v>
      </c>
      <c r="B11" s="777"/>
      <c r="C11" s="777"/>
      <c r="D11" s="777"/>
      <c r="E11" s="777"/>
      <c r="F11" s="777"/>
      <c r="G11" s="777"/>
      <c r="H11" s="777"/>
      <c r="I11" s="777"/>
      <c r="J11" s="777"/>
      <c r="K11" s="777"/>
      <c r="L11" s="777"/>
      <c r="M11" s="777"/>
      <c r="N11" s="777"/>
      <c r="O11" s="777"/>
      <c r="P11" s="777"/>
      <c r="Q11" s="777"/>
      <c r="R11" s="777"/>
      <c r="S11" s="777"/>
    </row>
    <row r="12" spans="1:19" ht="17.100000000000001" customHeight="1">
      <c r="A12" s="776" t="s">
        <v>481</v>
      </c>
      <c r="B12" s="777"/>
      <c r="C12" s="777"/>
      <c r="D12" s="777"/>
      <c r="E12" s="777"/>
      <c r="F12" s="777"/>
      <c r="G12" s="777"/>
      <c r="H12" s="777"/>
      <c r="I12" s="777"/>
      <c r="J12" s="777"/>
      <c r="K12" s="777"/>
      <c r="L12" s="777"/>
      <c r="M12" s="777"/>
      <c r="N12" s="777"/>
      <c r="O12" s="777"/>
      <c r="P12" s="777"/>
      <c r="Q12" s="777"/>
      <c r="R12" s="777"/>
      <c r="S12" s="777"/>
    </row>
    <row r="13" spans="1:19" ht="17.100000000000001" customHeight="1">
      <c r="A13" s="776" t="s">
        <v>480</v>
      </c>
      <c r="B13" s="777"/>
      <c r="C13" s="777"/>
      <c r="D13" s="777"/>
      <c r="E13" s="777"/>
      <c r="F13" s="777"/>
      <c r="G13" s="777"/>
      <c r="H13" s="777"/>
      <c r="I13" s="777"/>
      <c r="J13" s="777"/>
      <c r="K13" s="777"/>
      <c r="L13" s="777"/>
      <c r="M13" s="777"/>
      <c r="N13" s="777"/>
      <c r="O13" s="777"/>
      <c r="P13" s="777"/>
      <c r="Q13" s="777"/>
      <c r="R13" s="777"/>
      <c r="S13" s="777"/>
    </row>
    <row r="14" spans="1:19" ht="17.100000000000001" customHeight="1">
      <c r="A14" s="776" t="s">
        <v>350</v>
      </c>
      <c r="B14" s="777"/>
      <c r="C14" s="777"/>
      <c r="D14" s="777"/>
      <c r="E14" s="777"/>
      <c r="F14" s="777"/>
      <c r="G14" s="777"/>
      <c r="H14" s="777"/>
      <c r="I14" s="777"/>
      <c r="J14" s="777"/>
      <c r="K14" s="777"/>
      <c r="L14" s="777"/>
      <c r="M14" s="777"/>
      <c r="N14" s="777"/>
      <c r="O14" s="777"/>
      <c r="P14" s="777"/>
      <c r="Q14" s="777"/>
      <c r="R14" s="777"/>
      <c r="S14" s="777"/>
    </row>
    <row r="15" spans="1:19" ht="17.100000000000001" customHeight="1">
      <c r="A15" s="776" t="s">
        <v>349</v>
      </c>
      <c r="B15" s="777"/>
      <c r="C15" s="777"/>
      <c r="D15" s="777"/>
      <c r="E15" s="777"/>
      <c r="F15" s="777"/>
      <c r="G15" s="777"/>
      <c r="H15" s="777"/>
      <c r="I15" s="777"/>
      <c r="J15" s="777"/>
      <c r="K15" s="777"/>
      <c r="L15" s="777"/>
      <c r="M15" s="777"/>
      <c r="N15" s="777"/>
      <c r="O15" s="777"/>
      <c r="P15" s="777"/>
      <c r="Q15" s="777"/>
      <c r="R15" s="777"/>
      <c r="S15" s="777"/>
    </row>
  </sheetData>
  <mergeCells count="27">
    <mergeCell ref="J7:K7"/>
    <mergeCell ref="A7:A8"/>
    <mergeCell ref="L7:M7"/>
    <mergeCell ref="N7:O7"/>
    <mergeCell ref="P7:Q7"/>
    <mergeCell ref="B8:C8"/>
    <mergeCell ref="D8:E8"/>
    <mergeCell ref="F8:G8"/>
    <mergeCell ref="H8:I8"/>
    <mergeCell ref="J8:K8"/>
    <mergeCell ref="L8:M8"/>
    <mergeCell ref="A12:S12"/>
    <mergeCell ref="A13:S13"/>
    <mergeCell ref="A14:S14"/>
    <mergeCell ref="A15:S15"/>
    <mergeCell ref="A1:S1"/>
    <mergeCell ref="A2:S2"/>
    <mergeCell ref="A3:S3"/>
    <mergeCell ref="A4:S4"/>
    <mergeCell ref="A5:S5"/>
    <mergeCell ref="A11:S11"/>
    <mergeCell ref="N8:O8"/>
    <mergeCell ref="P8:Q8"/>
    <mergeCell ref="B7:C7"/>
    <mergeCell ref="D7:E7"/>
    <mergeCell ref="F7:G7"/>
    <mergeCell ref="H7:I7"/>
  </mergeCells>
  <printOptions horizontalCentered="1"/>
  <pageMargins left="0.2" right="0.2" top="0.5" bottom="0.5" header="0" footer="0"/>
  <pageSetup paperSize="5" fitToHeight="0" orientation="landscape" horizontalDpi="300" verticalDpi="300" r:id="rId1"/>
  <headerFooter>
    <oddHeader>&amp;L&amp;G</oddHeader>
    <oddFooter>&amp;LPERA 2208C Division of Accountability, Research, &amp; Measurement</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9"/>
  <sheetViews>
    <sheetView showGridLines="0" view="pageLayout" zoomScaleNormal="100" workbookViewId="0">
      <selection activeCell="Q16" sqref="Q16"/>
    </sheetView>
  </sheetViews>
  <sheetFormatPr defaultColWidth="11" defaultRowHeight="15" customHeight="1"/>
  <cols>
    <col min="1" max="1" width="6.59765625" style="9" bestFit="1" customWidth="1"/>
    <col min="2" max="2" width="4.8984375" style="9" bestFit="1" customWidth="1"/>
    <col min="3" max="4" width="5.09765625" style="9" customWidth="1"/>
    <col min="5" max="6" width="5.8984375" style="9" customWidth="1"/>
    <col min="7" max="7" width="5.69921875" style="9" bestFit="1" customWidth="1"/>
    <col min="8" max="8" width="4.8984375" style="9" customWidth="1"/>
    <col min="9" max="10" width="5.8984375" style="9" customWidth="1"/>
    <col min="11" max="11" width="4.8984375" style="9" bestFit="1" customWidth="1"/>
    <col min="12" max="12" width="4" style="9" bestFit="1" customWidth="1"/>
    <col min="13" max="13" width="4.8984375" style="9" bestFit="1" customWidth="1"/>
    <col min="14" max="14" width="4" style="9" bestFit="1" customWidth="1"/>
    <col min="15" max="15" width="5.69921875" style="9" bestFit="1" customWidth="1"/>
    <col min="16" max="16" width="4" style="9" bestFit="1" customWidth="1"/>
    <col min="17" max="17" width="5.69921875" style="9" bestFit="1" customWidth="1"/>
    <col min="18" max="18" width="4" style="9" bestFit="1" customWidth="1"/>
    <col min="19" max="19" width="4.8984375" style="9" bestFit="1" customWidth="1"/>
    <col min="20" max="20" width="4" style="9" bestFit="1" customWidth="1"/>
    <col min="21" max="21" width="5.69921875" style="9" bestFit="1" customWidth="1"/>
    <col min="22" max="22" width="4" style="9" bestFit="1" customWidth="1"/>
    <col min="23" max="16384" width="11" style="9"/>
  </cols>
  <sheetData>
    <row r="1" spans="1:22" ht="21.9" customHeight="1">
      <c r="A1" s="838" t="s">
        <v>71</v>
      </c>
      <c r="B1" s="839"/>
      <c r="C1" s="839"/>
      <c r="D1" s="839"/>
      <c r="E1" s="839"/>
      <c r="F1" s="839"/>
      <c r="G1" s="839"/>
      <c r="H1" s="839"/>
      <c r="I1" s="839"/>
      <c r="J1" s="839"/>
      <c r="K1" s="839"/>
      <c r="L1" s="839"/>
      <c r="M1" s="839"/>
      <c r="N1" s="839"/>
      <c r="O1" s="839"/>
      <c r="P1" s="839"/>
      <c r="Q1" s="839"/>
      <c r="R1" s="839"/>
      <c r="S1" s="839"/>
      <c r="T1" s="839"/>
      <c r="U1" s="839"/>
      <c r="V1" s="839"/>
    </row>
    <row r="2" spans="1:22" ht="21.9"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21.9" customHeight="1">
      <c r="A3" s="838" t="s">
        <v>70</v>
      </c>
      <c r="B3" s="839"/>
      <c r="C3" s="839"/>
      <c r="D3" s="839"/>
      <c r="E3" s="839"/>
      <c r="F3" s="839"/>
      <c r="G3" s="839"/>
      <c r="H3" s="839"/>
      <c r="I3" s="839"/>
      <c r="J3" s="839"/>
      <c r="K3" s="839"/>
      <c r="L3" s="839"/>
      <c r="M3" s="839"/>
      <c r="N3" s="839"/>
      <c r="O3" s="839"/>
      <c r="P3" s="839"/>
      <c r="Q3" s="839"/>
      <c r="R3" s="839"/>
      <c r="S3" s="839"/>
      <c r="T3" s="839"/>
      <c r="U3" s="839"/>
      <c r="V3" s="839"/>
    </row>
    <row r="4" spans="1:22" ht="21.9" customHeight="1">
      <c r="A4" s="838" t="s">
        <v>69</v>
      </c>
      <c r="B4" s="839"/>
      <c r="C4" s="839"/>
      <c r="D4" s="839"/>
      <c r="E4" s="839"/>
      <c r="F4" s="839"/>
      <c r="G4" s="839"/>
      <c r="H4" s="839"/>
      <c r="I4" s="839"/>
      <c r="J4" s="839"/>
      <c r="K4" s="839"/>
      <c r="L4" s="839"/>
      <c r="M4" s="839"/>
      <c r="N4" s="839"/>
      <c r="O4" s="839"/>
      <c r="P4" s="839"/>
      <c r="Q4" s="839"/>
      <c r="R4" s="839"/>
      <c r="S4" s="839"/>
      <c r="T4" s="839"/>
      <c r="U4" s="839"/>
      <c r="V4" s="839"/>
    </row>
    <row r="5" spans="1:22" ht="21.9" customHeight="1">
      <c r="A5" s="838" t="s">
        <v>3</v>
      </c>
      <c r="B5" s="839"/>
      <c r="C5" s="839"/>
      <c r="D5" s="839"/>
      <c r="E5" s="839"/>
      <c r="F5" s="839"/>
      <c r="G5" s="839"/>
      <c r="H5" s="839"/>
      <c r="I5" s="839"/>
      <c r="J5" s="839"/>
      <c r="K5" s="839"/>
      <c r="L5" s="839"/>
      <c r="M5" s="839"/>
      <c r="N5" s="839"/>
      <c r="O5" s="839"/>
      <c r="P5" s="839"/>
      <c r="Q5" s="839"/>
      <c r="R5" s="839"/>
      <c r="S5" s="839"/>
      <c r="T5" s="839"/>
      <c r="U5" s="839"/>
      <c r="V5" s="839"/>
    </row>
    <row r="6" spans="1:22" ht="15" customHeight="1" thickBot="1"/>
    <row r="7" spans="1:22" ht="71.099999999999994" customHeight="1">
      <c r="A7" s="861" t="s">
        <v>68</v>
      </c>
      <c r="B7" s="860"/>
      <c r="C7" s="858" t="s">
        <v>67</v>
      </c>
      <c r="D7" s="858"/>
      <c r="E7" s="858" t="s">
        <v>131</v>
      </c>
      <c r="F7" s="858"/>
      <c r="G7" s="860" t="s">
        <v>66</v>
      </c>
      <c r="H7" s="860"/>
      <c r="I7" s="858" t="s">
        <v>65</v>
      </c>
      <c r="J7" s="858"/>
      <c r="K7" s="860" t="s">
        <v>64</v>
      </c>
      <c r="L7" s="860"/>
      <c r="M7" s="858" t="s">
        <v>63</v>
      </c>
      <c r="N7" s="858"/>
      <c r="O7" s="860" t="s">
        <v>62</v>
      </c>
      <c r="P7" s="860"/>
      <c r="Q7" s="860" t="s">
        <v>61</v>
      </c>
      <c r="R7" s="860"/>
      <c r="S7" s="860" t="s">
        <v>60</v>
      </c>
      <c r="T7" s="860"/>
      <c r="U7" s="858" t="s">
        <v>59</v>
      </c>
      <c r="V7" s="859"/>
    </row>
    <row r="8" spans="1:22" ht="17.100000000000001" customHeight="1">
      <c r="A8" s="26" t="s">
        <v>58</v>
      </c>
      <c r="B8" s="66" t="s">
        <v>57</v>
      </c>
      <c r="C8" s="66" t="s">
        <v>58</v>
      </c>
      <c r="D8" s="66" t="s">
        <v>57</v>
      </c>
      <c r="E8" s="66" t="s">
        <v>58</v>
      </c>
      <c r="F8" s="66" t="s">
        <v>57</v>
      </c>
      <c r="G8" s="66" t="s">
        <v>58</v>
      </c>
      <c r="H8" s="66" t="s">
        <v>57</v>
      </c>
      <c r="I8" s="66" t="s">
        <v>58</v>
      </c>
      <c r="J8" s="66" t="s">
        <v>57</v>
      </c>
      <c r="K8" s="66" t="s">
        <v>58</v>
      </c>
      <c r="L8" s="66" t="s">
        <v>57</v>
      </c>
      <c r="M8" s="66" t="s">
        <v>58</v>
      </c>
      <c r="N8" s="66" t="s">
        <v>57</v>
      </c>
      <c r="O8" s="66" t="s">
        <v>58</v>
      </c>
      <c r="P8" s="66" t="s">
        <v>57</v>
      </c>
      <c r="Q8" s="66" t="s">
        <v>58</v>
      </c>
      <c r="R8" s="66" t="s">
        <v>57</v>
      </c>
      <c r="S8" s="66" t="s">
        <v>58</v>
      </c>
      <c r="T8" s="66" t="s">
        <v>57</v>
      </c>
      <c r="U8" s="66" t="s">
        <v>58</v>
      </c>
      <c r="V8" s="67" t="s">
        <v>57</v>
      </c>
    </row>
    <row r="9" spans="1:22" ht="17.100000000000001" customHeight="1" thickBot="1">
      <c r="A9" s="314">
        <v>325349</v>
      </c>
      <c r="B9" s="317">
        <v>63.885114437864303</v>
      </c>
      <c r="C9" s="318">
        <v>889</v>
      </c>
      <c r="D9" s="317">
        <v>0.17456290548076001</v>
      </c>
      <c r="E9" s="318">
        <v>2826</v>
      </c>
      <c r="F9" s="317">
        <v>0.55490975353052996</v>
      </c>
      <c r="G9" s="318">
        <v>47944</v>
      </c>
      <c r="H9" s="317">
        <v>9.4142226550841208</v>
      </c>
      <c r="I9" s="318">
        <v>139</v>
      </c>
      <c r="J9" s="317">
        <v>2.7293862611729999E-2</v>
      </c>
      <c r="K9" s="318">
        <v>1408</v>
      </c>
      <c r="L9" s="317">
        <v>0.27647308314614</v>
      </c>
      <c r="M9" s="318">
        <v>8131</v>
      </c>
      <c r="N9" s="317">
        <v>1.59659278342418</v>
      </c>
      <c r="O9" s="318">
        <v>41301</v>
      </c>
      <c r="P9" s="317">
        <v>8.1098116527121107</v>
      </c>
      <c r="Q9" s="318">
        <v>30427</v>
      </c>
      <c r="R9" s="317">
        <v>5.9746068898348996</v>
      </c>
      <c r="S9" s="318">
        <v>5473</v>
      </c>
      <c r="T9" s="317">
        <v>1.07467129549632</v>
      </c>
      <c r="U9" s="318">
        <v>21507</v>
      </c>
      <c r="V9" s="315">
        <v>4.2230870733124899</v>
      </c>
    </row>
    <row r="10" spans="1:22" ht="17.100000000000001" customHeight="1">
      <c r="A10" s="848" t="s">
        <v>56</v>
      </c>
      <c r="B10" s="839"/>
      <c r="C10" s="839"/>
      <c r="D10" s="839"/>
      <c r="E10" s="839"/>
      <c r="F10" s="839"/>
      <c r="G10" s="839"/>
      <c r="H10" s="839"/>
      <c r="I10" s="839"/>
      <c r="J10" s="839"/>
      <c r="K10" s="839"/>
      <c r="L10" s="839"/>
      <c r="M10" s="839"/>
      <c r="N10" s="839"/>
      <c r="O10" s="839"/>
      <c r="P10" s="839"/>
      <c r="Q10" s="839"/>
      <c r="R10" s="839"/>
      <c r="S10" s="839"/>
      <c r="T10" s="839"/>
      <c r="U10" s="839"/>
      <c r="V10" s="839"/>
    </row>
    <row r="11" spans="1:22" ht="17.100000000000001" customHeight="1">
      <c r="A11" s="848" t="s">
        <v>55</v>
      </c>
      <c r="B11" s="839"/>
      <c r="C11" s="839"/>
      <c r="D11" s="839"/>
      <c r="E11" s="839"/>
      <c r="F11" s="839"/>
      <c r="G11" s="839"/>
      <c r="H11" s="839"/>
      <c r="I11" s="839"/>
      <c r="J11" s="839"/>
      <c r="K11" s="839"/>
      <c r="L11" s="839"/>
      <c r="M11" s="839"/>
      <c r="N11" s="839"/>
      <c r="O11" s="839"/>
      <c r="P11" s="839"/>
      <c r="Q11" s="839"/>
      <c r="R11" s="839"/>
      <c r="S11" s="839"/>
      <c r="T11" s="839"/>
      <c r="U11" s="839"/>
      <c r="V11" s="839"/>
    </row>
    <row r="12" spans="1:22" ht="17.100000000000001" customHeight="1">
      <c r="A12" s="848" t="s">
        <v>54</v>
      </c>
      <c r="B12" s="839"/>
      <c r="C12" s="839"/>
      <c r="D12" s="839"/>
      <c r="E12" s="839"/>
      <c r="F12" s="839"/>
      <c r="G12" s="839"/>
      <c r="H12" s="839"/>
      <c r="I12" s="839"/>
      <c r="J12" s="839"/>
      <c r="K12" s="839"/>
      <c r="L12" s="839"/>
      <c r="M12" s="839"/>
      <c r="N12" s="839"/>
      <c r="O12" s="839"/>
      <c r="P12" s="839"/>
      <c r="Q12" s="839"/>
      <c r="R12" s="839"/>
      <c r="S12" s="839"/>
      <c r="T12" s="839"/>
      <c r="U12" s="839"/>
      <c r="V12" s="839"/>
    </row>
    <row r="14" spans="1:22" ht="14.25" customHeight="1"/>
    <row r="15" spans="1:22" ht="14.25" customHeight="1"/>
    <row r="16" spans="1:22" ht="14.25" customHeight="1"/>
    <row r="17" spans="21:21" ht="14.25" customHeight="1">
      <c r="U17" s="316"/>
    </row>
    <row r="18" spans="21:21" ht="14.25" customHeight="1"/>
    <row r="19" spans="21:21" ht="14.25" customHeight="1"/>
    <row r="20" spans="21:21" ht="14.25" customHeight="1"/>
    <row r="21" spans="21:21" ht="14.25" customHeight="1"/>
    <row r="22" spans="21:21" ht="14.25" customHeight="1"/>
    <row r="23" spans="21:21" ht="14.25" customHeight="1"/>
    <row r="24" spans="21:21" ht="14.25" customHeight="1"/>
    <row r="25" spans="21:21" ht="14.25" customHeight="1"/>
    <row r="26" spans="21:21" ht="14.25" customHeight="1"/>
    <row r="27" spans="21:21" ht="14.25" customHeight="1"/>
    <row r="28" spans="21:21" ht="14.25" customHeight="1"/>
    <row r="29" spans="21:21" ht="14.25" customHeight="1"/>
    <row r="30" spans="21:21" ht="14.25" customHeight="1"/>
    <row r="31" spans="21:21" ht="14.25" customHeight="1"/>
    <row r="32" spans="21:21"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sheetData>
  <mergeCells count="19">
    <mergeCell ref="I7:J7"/>
    <mergeCell ref="A10:V10"/>
    <mergeCell ref="A11:V11"/>
    <mergeCell ref="A12:V12"/>
    <mergeCell ref="U7:V7"/>
    <mergeCell ref="K7:L7"/>
    <mergeCell ref="M7:N7"/>
    <mergeCell ref="O7:P7"/>
    <mergeCell ref="Q7:R7"/>
    <mergeCell ref="S7:T7"/>
    <mergeCell ref="A7:B7"/>
    <mergeCell ref="C7:D7"/>
    <mergeCell ref="E7:F7"/>
    <mergeCell ref="G7:H7"/>
    <mergeCell ref="A1:V1"/>
    <mergeCell ref="A2:V2"/>
    <mergeCell ref="A3:V3"/>
    <mergeCell ref="A4:V4"/>
    <mergeCell ref="A5:V5"/>
  </mergeCells>
  <printOptions horizontalCentered="1"/>
  <pageMargins left="0.2" right="0.2" top="1" bottom="0.45" header="0.25" footer="0.25"/>
  <pageSetup orientation="landscape" cellComments="atEnd" r:id="rId1"/>
  <headerFooter>
    <oddHeader>&amp;L&amp;G</oddHeader>
    <oddFooter>&amp;L&amp;"Calibri,Regular"&amp;11PERA 2208C Division of Accountability, Research and Measurement</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9"/>
  <sheetViews>
    <sheetView showGridLines="0" view="pageLayout" zoomScaleNormal="100" workbookViewId="0">
      <selection activeCell="E18" sqref="E18:F18"/>
    </sheetView>
  </sheetViews>
  <sheetFormatPr defaultColWidth="11" defaultRowHeight="15" customHeight="1"/>
  <cols>
    <col min="1" max="1" width="14.59765625" style="9" customWidth="1"/>
    <col min="2" max="2" width="13.69921875" style="9" customWidth="1"/>
    <col min="3" max="3" width="16.3984375" style="9" customWidth="1"/>
    <col min="4" max="4" width="25.5" style="9" bestFit="1" customWidth="1"/>
    <col min="5" max="5" width="13.69921875" style="9" customWidth="1"/>
    <col min="6" max="6" width="13.3984375" style="9" customWidth="1"/>
    <col min="7" max="16384" width="11" style="9"/>
  </cols>
  <sheetData>
    <row r="1" spans="1:6" ht="21.9" customHeight="1">
      <c r="A1" s="838" t="s">
        <v>79</v>
      </c>
      <c r="B1" s="839"/>
      <c r="C1" s="839"/>
      <c r="D1" s="839"/>
      <c r="E1" s="839"/>
      <c r="F1" s="839"/>
    </row>
    <row r="2" spans="1:6" ht="21.9" customHeight="1">
      <c r="A2" s="838" t="s">
        <v>1</v>
      </c>
      <c r="B2" s="839"/>
      <c r="C2" s="839"/>
      <c r="D2" s="839"/>
      <c r="E2" s="839"/>
      <c r="F2" s="839"/>
    </row>
    <row r="3" spans="1:6" ht="21.9" customHeight="1">
      <c r="A3" s="838" t="s">
        <v>70</v>
      </c>
      <c r="B3" s="839"/>
      <c r="C3" s="839"/>
      <c r="D3" s="839"/>
      <c r="E3" s="839"/>
      <c r="F3" s="839"/>
    </row>
    <row r="4" spans="1:6" ht="21.9" customHeight="1">
      <c r="A4" s="838" t="s">
        <v>78</v>
      </c>
      <c r="B4" s="839"/>
      <c r="C4" s="839"/>
      <c r="D4" s="839"/>
      <c r="E4" s="839"/>
      <c r="F4" s="839"/>
    </row>
    <row r="5" spans="1:6" ht="21.9" customHeight="1">
      <c r="A5" s="838" t="s">
        <v>3</v>
      </c>
      <c r="B5" s="839"/>
      <c r="C5" s="839"/>
      <c r="D5" s="839"/>
      <c r="E5" s="839"/>
      <c r="F5" s="839"/>
    </row>
    <row r="6" spans="1:6" ht="15" customHeight="1" thickBot="1"/>
    <row r="7" spans="1:6" ht="17.100000000000001" customHeight="1">
      <c r="A7" s="862" t="s">
        <v>77</v>
      </c>
      <c r="B7" s="862"/>
      <c r="C7" s="862"/>
      <c r="D7" s="862"/>
      <c r="E7" s="862"/>
      <c r="F7" s="862"/>
    </row>
    <row r="8" spans="1:6" ht="17.100000000000001" customHeight="1">
      <c r="A8" s="89" t="s">
        <v>68</v>
      </c>
      <c r="B8" s="91" t="s">
        <v>76</v>
      </c>
      <c r="C8" s="91" t="s">
        <v>75</v>
      </c>
      <c r="D8" s="91" t="s">
        <v>74</v>
      </c>
      <c r="E8" s="91" t="s">
        <v>73</v>
      </c>
      <c r="F8" s="88" t="s">
        <v>42</v>
      </c>
    </row>
    <row r="9" spans="1:6" ht="17.100000000000001" customHeight="1" thickBot="1">
      <c r="A9" s="314">
        <v>325349</v>
      </c>
      <c r="B9" s="318">
        <v>101442</v>
      </c>
      <c r="C9" s="318">
        <v>57123</v>
      </c>
      <c r="D9" s="318">
        <v>139</v>
      </c>
      <c r="E9" s="318">
        <v>1408</v>
      </c>
      <c r="F9" s="319">
        <v>485461</v>
      </c>
    </row>
    <row r="10" spans="1:6" ht="17.100000000000001" customHeight="1">
      <c r="A10" s="848" t="s">
        <v>72</v>
      </c>
      <c r="B10" s="839"/>
      <c r="C10" s="839"/>
      <c r="D10" s="839"/>
      <c r="E10" s="839"/>
      <c r="F10" s="839"/>
    </row>
    <row r="11" spans="1:6" ht="17.100000000000001" customHeight="1">
      <c r="A11" s="848" t="s">
        <v>40</v>
      </c>
      <c r="B11" s="839"/>
      <c r="C11" s="839"/>
      <c r="D11" s="839"/>
      <c r="E11" s="839"/>
      <c r="F11" s="839"/>
    </row>
    <row r="14" spans="1:6" ht="14.25" customHeight="1"/>
    <row r="15" spans="1:6" ht="14.25" customHeight="1"/>
    <row r="16" spans="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sheetData>
  <mergeCells count="8">
    <mergeCell ref="A10:F10"/>
    <mergeCell ref="A11:F11"/>
    <mergeCell ref="A7:F7"/>
    <mergeCell ref="A1:F1"/>
    <mergeCell ref="A2:F2"/>
    <mergeCell ref="A3:F3"/>
    <mergeCell ref="A4:F4"/>
    <mergeCell ref="A5:F5"/>
  </mergeCells>
  <printOptions horizontalCentered="1"/>
  <pageMargins left="0.2" right="0.2" top="1" bottom="0.45" header="0.25" footer="0.25"/>
  <pageSetup orientation="landscape" cellComments="atEnd" r:id="rId1"/>
  <headerFooter>
    <oddHeader>&amp;L&amp;G</oddHeader>
    <oddFooter>&amp;L&amp;"Calibri,Regular"&amp;11PERA 2208C Division of Accountability, Research and Measurement</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zoomScaleNormal="100" zoomScalePageLayoutView="80" workbookViewId="0">
      <selection activeCell="O19" sqref="O19"/>
    </sheetView>
  </sheetViews>
  <sheetFormatPr defaultColWidth="9" defaultRowHeight="15.6"/>
  <cols>
    <col min="1" max="1" width="2.69921875" style="339" customWidth="1"/>
    <col min="2" max="2" width="4.69921875" style="339" customWidth="1"/>
    <col min="3" max="3" width="2.19921875" style="339" customWidth="1"/>
    <col min="4" max="4" width="9" style="339"/>
    <col min="5" max="5" width="7.19921875" style="339" customWidth="1"/>
    <col min="6" max="6" width="9.5" style="346" customWidth="1"/>
    <col min="7" max="7" width="9.59765625" style="346" customWidth="1"/>
    <col min="8" max="8" width="4.69921875" style="339" customWidth="1"/>
    <col min="9" max="9" width="4" style="339" customWidth="1"/>
    <col min="10" max="11" width="9" style="339"/>
    <col min="12" max="12" width="8.19921875" style="339" customWidth="1"/>
    <col min="13" max="13" width="9.3984375" style="339" customWidth="1"/>
    <col min="14" max="14" width="8.69921875" style="339" customWidth="1"/>
    <col min="15" max="15" width="10.3984375" style="339" customWidth="1"/>
    <col min="16" max="16384" width="9" style="339"/>
  </cols>
  <sheetData>
    <row r="1" spans="1:15" ht="27.75" customHeight="1" thickBot="1">
      <c r="A1" s="775" t="s">
        <v>691</v>
      </c>
      <c r="B1" s="775"/>
      <c r="C1" s="775"/>
      <c r="D1" s="775"/>
      <c r="E1" s="775"/>
      <c r="F1" s="775"/>
      <c r="G1" s="775"/>
      <c r="H1" s="775"/>
      <c r="I1" s="775"/>
      <c r="J1" s="775"/>
      <c r="K1" s="775"/>
      <c r="L1" s="775"/>
      <c r="M1" s="775"/>
      <c r="N1" s="775"/>
    </row>
    <row r="2" spans="1:15">
      <c r="A2" s="340"/>
      <c r="B2" s="341"/>
      <c r="C2" s="341"/>
      <c r="D2" s="341"/>
      <c r="E2" s="341"/>
      <c r="F2" s="342"/>
      <c r="G2" s="342"/>
      <c r="H2" s="341"/>
      <c r="I2" s="341"/>
      <c r="J2" s="341"/>
      <c r="K2" s="341"/>
      <c r="L2" s="341"/>
      <c r="M2" s="341"/>
      <c r="N2" s="341"/>
      <c r="O2" s="343"/>
    </row>
    <row r="3" spans="1:15">
      <c r="A3" s="344" t="s">
        <v>713</v>
      </c>
      <c r="B3" s="345"/>
      <c r="C3" s="345"/>
      <c r="D3" s="345"/>
      <c r="I3" s="334" t="s">
        <v>715</v>
      </c>
      <c r="O3" s="347"/>
    </row>
    <row r="4" spans="1:15">
      <c r="A4" s="348"/>
      <c r="B4" s="345" t="s">
        <v>692</v>
      </c>
      <c r="C4" s="345"/>
      <c r="D4" s="345"/>
      <c r="F4" s="349"/>
      <c r="G4" s="349">
        <v>45179</v>
      </c>
      <c r="J4" s="339" t="s">
        <v>693</v>
      </c>
      <c r="N4" s="349"/>
      <c r="O4" s="350">
        <v>42268</v>
      </c>
    </row>
    <row r="5" spans="1:15">
      <c r="A5" s="348"/>
      <c r="B5" s="345"/>
      <c r="C5" s="345" t="s">
        <v>694</v>
      </c>
      <c r="D5" s="345"/>
      <c r="F5" s="349"/>
      <c r="G5" s="349">
        <v>20943</v>
      </c>
      <c r="J5" s="339" t="s">
        <v>695</v>
      </c>
      <c r="N5" s="349"/>
      <c r="O5" s="350">
        <v>325349</v>
      </c>
    </row>
    <row r="6" spans="1:15">
      <c r="A6" s="348"/>
      <c r="B6" s="345"/>
      <c r="C6" s="345"/>
      <c r="D6" s="345" t="s">
        <v>258</v>
      </c>
      <c r="F6" s="349"/>
      <c r="G6" s="349">
        <v>6234</v>
      </c>
      <c r="J6" s="339" t="s">
        <v>696</v>
      </c>
      <c r="N6" s="349"/>
      <c r="O6" s="350">
        <v>101442</v>
      </c>
    </row>
    <row r="7" spans="1:15">
      <c r="A7" s="348"/>
      <c r="B7" s="345"/>
      <c r="C7" s="345"/>
      <c r="D7" s="345" t="s">
        <v>257</v>
      </c>
      <c r="F7" s="349"/>
      <c r="G7" s="349">
        <v>14709</v>
      </c>
      <c r="J7" s="339" t="s">
        <v>697</v>
      </c>
      <c r="N7" s="349"/>
      <c r="O7" s="350">
        <v>36413</v>
      </c>
    </row>
    <row r="8" spans="1:15">
      <c r="A8" s="351"/>
      <c r="F8" s="349"/>
      <c r="G8" s="349"/>
      <c r="J8" s="339" t="s">
        <v>719</v>
      </c>
      <c r="N8" s="349"/>
      <c r="O8" s="350">
        <v>57603</v>
      </c>
    </row>
    <row r="9" spans="1:15">
      <c r="A9" s="351"/>
      <c r="F9" s="349"/>
      <c r="G9" s="349"/>
      <c r="J9" s="339" t="s">
        <v>720</v>
      </c>
      <c r="N9" s="349"/>
      <c r="O9" s="350">
        <v>28254</v>
      </c>
    </row>
    <row r="10" spans="1:15">
      <c r="A10" s="344" t="s">
        <v>721</v>
      </c>
      <c r="B10" s="345"/>
      <c r="C10" s="345"/>
      <c r="D10" s="345"/>
      <c r="F10" s="349"/>
      <c r="G10" s="349"/>
      <c r="J10" s="339" t="s">
        <v>698</v>
      </c>
      <c r="N10" s="349"/>
      <c r="O10" s="350">
        <v>57090</v>
      </c>
    </row>
    <row r="11" spans="1:15">
      <c r="A11" s="351"/>
      <c r="B11" s="339" t="s">
        <v>699</v>
      </c>
      <c r="F11" s="349"/>
      <c r="G11" s="349">
        <v>733080</v>
      </c>
      <c r="J11" s="339" t="s">
        <v>700</v>
      </c>
      <c r="N11" s="349"/>
      <c r="O11" s="350">
        <v>1162</v>
      </c>
    </row>
    <row r="12" spans="1:15">
      <c r="A12" s="351"/>
      <c r="J12" s="339" t="s">
        <v>701</v>
      </c>
      <c r="N12" s="349"/>
      <c r="O12" s="350">
        <v>31533</v>
      </c>
    </row>
    <row r="13" spans="1:15">
      <c r="A13" s="352"/>
      <c r="J13" s="339" t="s">
        <v>702</v>
      </c>
      <c r="N13" s="349"/>
      <c r="O13" s="350">
        <v>1408</v>
      </c>
    </row>
    <row r="14" spans="1:15">
      <c r="A14" s="352" t="s">
        <v>714</v>
      </c>
      <c r="J14" s="339" t="s">
        <v>74</v>
      </c>
      <c r="N14" s="349"/>
      <c r="O14" s="350">
        <v>139</v>
      </c>
    </row>
    <row r="15" spans="1:15">
      <c r="A15" s="351"/>
      <c r="B15" s="339" t="s">
        <v>704</v>
      </c>
      <c r="F15" s="353"/>
      <c r="G15" s="353">
        <v>0.35</v>
      </c>
      <c r="J15" s="339" t="s">
        <v>703</v>
      </c>
      <c r="N15" s="349"/>
      <c r="O15" s="350">
        <v>2826</v>
      </c>
    </row>
    <row r="16" spans="1:15">
      <c r="A16" s="351"/>
      <c r="B16" s="339" t="s">
        <v>705</v>
      </c>
      <c r="F16" s="353"/>
      <c r="G16" s="353">
        <v>0.65</v>
      </c>
      <c r="J16" s="354" t="s">
        <v>722</v>
      </c>
      <c r="N16" s="346"/>
      <c r="O16" s="355"/>
    </row>
    <row r="17" spans="1:17">
      <c r="A17" s="351"/>
      <c r="B17" s="339" t="s">
        <v>717</v>
      </c>
      <c r="G17" s="346">
        <v>19</v>
      </c>
      <c r="N17" s="346"/>
      <c r="O17" s="355"/>
    </row>
    <row r="18" spans="1:17">
      <c r="A18" s="351"/>
      <c r="B18" s="339" t="s">
        <v>718</v>
      </c>
      <c r="G18" s="346">
        <v>26</v>
      </c>
      <c r="I18" s="334" t="s">
        <v>716</v>
      </c>
      <c r="N18" s="346"/>
      <c r="O18" s="355"/>
    </row>
    <row r="19" spans="1:17">
      <c r="A19" s="351"/>
      <c r="B19" s="339" t="s">
        <v>706</v>
      </c>
      <c r="G19" s="346" t="s">
        <v>712</v>
      </c>
      <c r="J19" s="339" t="s">
        <v>707</v>
      </c>
      <c r="N19" s="349"/>
      <c r="O19" s="350">
        <v>112536</v>
      </c>
      <c r="Q19" s="360"/>
    </row>
    <row r="20" spans="1:17">
      <c r="A20" s="351"/>
      <c r="B20" s="339" t="s">
        <v>708</v>
      </c>
      <c r="F20" s="353"/>
      <c r="G20" s="353">
        <v>0.6</v>
      </c>
      <c r="J20" s="339" t="s">
        <v>693</v>
      </c>
      <c r="N20" s="349"/>
      <c r="O20" s="350">
        <v>8501</v>
      </c>
    </row>
    <row r="21" spans="1:17">
      <c r="A21" s="351"/>
      <c r="J21" s="339" t="s">
        <v>709</v>
      </c>
      <c r="N21" s="349"/>
      <c r="O21" s="350">
        <v>57587</v>
      </c>
    </row>
    <row r="22" spans="1:17">
      <c r="A22" s="351"/>
      <c r="J22" s="339" t="s">
        <v>710</v>
      </c>
      <c r="N22" s="349"/>
      <c r="O22" s="350">
        <v>14653</v>
      </c>
    </row>
    <row r="23" spans="1:17">
      <c r="A23" s="351"/>
      <c r="J23" s="339" t="s">
        <v>711</v>
      </c>
      <c r="N23" s="349"/>
      <c r="O23" s="350">
        <v>31236</v>
      </c>
    </row>
    <row r="24" spans="1:17">
      <c r="A24" s="351"/>
      <c r="J24" s="339" t="s">
        <v>702</v>
      </c>
      <c r="N24" s="349"/>
      <c r="O24" s="350">
        <v>510</v>
      </c>
    </row>
    <row r="25" spans="1:17">
      <c r="A25" s="351"/>
      <c r="J25" s="339" t="s">
        <v>74</v>
      </c>
      <c r="N25" s="349"/>
      <c r="O25" s="350">
        <v>49</v>
      </c>
    </row>
    <row r="26" spans="1:17">
      <c r="A26" s="351"/>
      <c r="O26" s="362"/>
    </row>
    <row r="27" spans="1:17">
      <c r="A27" s="351"/>
      <c r="O27" s="347"/>
    </row>
    <row r="28" spans="1:17" ht="16.2" thickBot="1">
      <c r="A28" s="356"/>
      <c r="B28" s="357"/>
      <c r="C28" s="357"/>
      <c r="D28" s="357"/>
      <c r="E28" s="357"/>
      <c r="F28" s="358"/>
      <c r="G28" s="358"/>
      <c r="H28" s="357"/>
      <c r="I28" s="357"/>
      <c r="J28" s="357"/>
      <c r="K28" s="357"/>
      <c r="L28" s="357"/>
      <c r="M28" s="357"/>
      <c r="N28" s="357"/>
      <c r="O28" s="359"/>
    </row>
  </sheetData>
  <mergeCells count="1">
    <mergeCell ref="A1:N1"/>
  </mergeCells>
  <printOptions horizontalCentered="1"/>
  <pageMargins left="0.5" right="0.5" top="1" bottom="0.75" header="0.3" footer="0.3"/>
  <pageSetup orientation="landscape" r:id="rId1"/>
  <headerFooter>
    <oddHeader>&amp;L&amp;G</oddHeader>
    <oddFooter>&amp;L&amp;"Calibri,Regular"&amp;10 2208C Division of Accountability, Research, &amp; Measurement</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view="pageLayout" zoomScaleNormal="100" workbookViewId="0">
      <selection activeCell="X28" sqref="X28"/>
    </sheetView>
  </sheetViews>
  <sheetFormatPr defaultColWidth="11" defaultRowHeight="15" customHeight="1"/>
  <cols>
    <col min="1" max="1" width="17.19921875" style="9" bestFit="1" customWidth="1"/>
    <col min="2" max="5" width="4.8984375" style="9" bestFit="1" customWidth="1"/>
    <col min="6" max="6" width="3.5" style="9" bestFit="1" customWidth="1"/>
    <col min="7" max="7" width="4.69921875" style="9" customWidth="1"/>
    <col min="8" max="13" width="5.69921875" style="9" bestFit="1" customWidth="1"/>
    <col min="14" max="15" width="3.5" style="9" bestFit="1" customWidth="1"/>
    <col min="16" max="17" width="4.8984375" style="9" bestFit="1" customWidth="1"/>
    <col min="18" max="18" width="9.09765625" style="9" bestFit="1" customWidth="1"/>
    <col min="19" max="19" width="6.69921875" style="9" bestFit="1" customWidth="1"/>
    <col min="20" max="20" width="7.59765625" style="9" bestFit="1" customWidth="1"/>
    <col min="21" max="21" width="5.69921875" style="9" bestFit="1" customWidth="1"/>
    <col min="22" max="22" width="11.19921875" style="9" bestFit="1" customWidth="1"/>
    <col min="23" max="16384" width="11" style="9"/>
  </cols>
  <sheetData>
    <row r="1" spans="1:22" ht="18" customHeight="1">
      <c r="A1" s="838" t="s">
        <v>103</v>
      </c>
      <c r="B1" s="839"/>
      <c r="C1" s="839"/>
      <c r="D1" s="839"/>
      <c r="E1" s="839"/>
      <c r="F1" s="839"/>
      <c r="G1" s="839"/>
      <c r="H1" s="839"/>
      <c r="I1" s="839"/>
      <c r="J1" s="839"/>
      <c r="K1" s="839"/>
      <c r="L1" s="839"/>
      <c r="M1" s="839"/>
      <c r="N1" s="839"/>
      <c r="O1" s="839"/>
      <c r="P1" s="839"/>
      <c r="Q1" s="839"/>
      <c r="R1" s="839"/>
      <c r="S1" s="839"/>
      <c r="T1" s="839"/>
      <c r="U1" s="839"/>
      <c r="V1" s="839"/>
    </row>
    <row r="2" spans="1:22" ht="18"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18" customHeight="1">
      <c r="A3" s="838" t="s">
        <v>70</v>
      </c>
      <c r="B3" s="839"/>
      <c r="C3" s="839"/>
      <c r="D3" s="839"/>
      <c r="E3" s="839"/>
      <c r="F3" s="839"/>
      <c r="G3" s="839"/>
      <c r="H3" s="839"/>
      <c r="I3" s="839"/>
      <c r="J3" s="839"/>
      <c r="K3" s="839"/>
      <c r="L3" s="839"/>
      <c r="M3" s="839"/>
      <c r="N3" s="839"/>
      <c r="O3" s="839"/>
      <c r="P3" s="839"/>
      <c r="Q3" s="839"/>
      <c r="R3" s="839"/>
      <c r="S3" s="839"/>
      <c r="T3" s="839"/>
      <c r="U3" s="839"/>
      <c r="V3" s="839"/>
    </row>
    <row r="4" spans="1:22" ht="18" customHeight="1">
      <c r="A4" s="838" t="s">
        <v>102</v>
      </c>
      <c r="B4" s="839"/>
      <c r="C4" s="839"/>
      <c r="D4" s="839"/>
      <c r="E4" s="839"/>
      <c r="F4" s="839"/>
      <c r="G4" s="839"/>
      <c r="H4" s="839"/>
      <c r="I4" s="839"/>
      <c r="J4" s="839"/>
      <c r="K4" s="839"/>
      <c r="L4" s="839"/>
      <c r="M4" s="839"/>
      <c r="N4" s="839"/>
      <c r="O4" s="839"/>
      <c r="P4" s="839"/>
      <c r="Q4" s="839"/>
      <c r="R4" s="839"/>
      <c r="S4" s="839"/>
      <c r="T4" s="839"/>
      <c r="U4" s="839"/>
      <c r="V4" s="839"/>
    </row>
    <row r="5" spans="1:22" ht="18" customHeight="1">
      <c r="A5" s="838" t="s">
        <v>101</v>
      </c>
      <c r="B5" s="839"/>
      <c r="C5" s="839"/>
      <c r="D5" s="839"/>
      <c r="E5" s="839"/>
      <c r="F5" s="839"/>
      <c r="G5" s="839"/>
      <c r="H5" s="839"/>
      <c r="I5" s="839"/>
      <c r="J5" s="839"/>
      <c r="K5" s="839"/>
      <c r="L5" s="839"/>
      <c r="M5" s="839"/>
      <c r="N5" s="839"/>
      <c r="O5" s="839"/>
      <c r="P5" s="839"/>
      <c r="Q5" s="839"/>
      <c r="R5" s="839"/>
      <c r="S5" s="839"/>
      <c r="T5" s="839"/>
      <c r="U5" s="839"/>
      <c r="V5" s="839"/>
    </row>
    <row r="6" spans="1:22" ht="18" customHeight="1">
      <c r="A6" s="838" t="s">
        <v>3</v>
      </c>
      <c r="B6" s="839"/>
      <c r="C6" s="839"/>
      <c r="D6" s="839"/>
      <c r="E6" s="839"/>
      <c r="F6" s="839"/>
      <c r="G6" s="839"/>
      <c r="H6" s="839"/>
      <c r="I6" s="839"/>
      <c r="J6" s="839"/>
      <c r="K6" s="839"/>
      <c r="L6" s="839"/>
      <c r="M6" s="839"/>
      <c r="N6" s="839"/>
      <c r="O6" s="839"/>
      <c r="P6" s="839"/>
      <c r="Q6" s="839"/>
      <c r="R6" s="839"/>
      <c r="S6" s="839"/>
      <c r="T6" s="839"/>
      <c r="U6" s="839"/>
      <c r="V6" s="839"/>
    </row>
    <row r="7" spans="1:22" ht="9" customHeight="1" thickBot="1"/>
    <row r="8" spans="1:22" ht="17.100000000000001" customHeight="1">
      <c r="A8" s="868" t="s">
        <v>4</v>
      </c>
      <c r="B8" s="861" t="s">
        <v>100</v>
      </c>
      <c r="C8" s="860"/>
      <c r="D8" s="860"/>
      <c r="E8" s="860"/>
      <c r="F8" s="860"/>
      <c r="G8" s="860"/>
      <c r="H8" s="860"/>
      <c r="I8" s="860"/>
      <c r="J8" s="860"/>
      <c r="K8" s="860"/>
      <c r="L8" s="860"/>
      <c r="M8" s="860"/>
      <c r="N8" s="860"/>
      <c r="O8" s="860"/>
      <c r="P8" s="860"/>
      <c r="Q8" s="860"/>
      <c r="R8" s="860"/>
      <c r="S8" s="867"/>
      <c r="T8" s="324"/>
      <c r="U8" s="325"/>
      <c r="V8" s="326"/>
    </row>
    <row r="9" spans="1:22" ht="48.75" customHeight="1">
      <c r="A9" s="869"/>
      <c r="B9" s="864" t="s">
        <v>99</v>
      </c>
      <c r="C9" s="865"/>
      <c r="D9" s="866" t="s">
        <v>98</v>
      </c>
      <c r="E9" s="866"/>
      <c r="F9" s="865" t="s">
        <v>182</v>
      </c>
      <c r="G9" s="866"/>
      <c r="H9" s="866" t="s">
        <v>97</v>
      </c>
      <c r="I9" s="866"/>
      <c r="J9" s="866" t="s">
        <v>96</v>
      </c>
      <c r="K9" s="866"/>
      <c r="L9" s="866" t="s">
        <v>95</v>
      </c>
      <c r="M9" s="866"/>
      <c r="N9" s="866" t="s">
        <v>94</v>
      </c>
      <c r="O9" s="866"/>
      <c r="P9" s="865" t="s">
        <v>246</v>
      </c>
      <c r="Q9" s="866"/>
      <c r="R9" s="62" t="s">
        <v>42</v>
      </c>
      <c r="S9" s="29" t="s">
        <v>92</v>
      </c>
      <c r="T9" s="871" t="s">
        <v>91</v>
      </c>
      <c r="U9" s="872"/>
      <c r="V9" s="873"/>
    </row>
    <row r="10" spans="1:22" ht="17.100000000000001" customHeight="1">
      <c r="A10" s="870"/>
      <c r="B10" s="86" t="s">
        <v>90</v>
      </c>
      <c r="C10" s="87" t="s">
        <v>89</v>
      </c>
      <c r="D10" s="87" t="s">
        <v>90</v>
      </c>
      <c r="E10" s="87" t="s">
        <v>89</v>
      </c>
      <c r="F10" s="87" t="s">
        <v>90</v>
      </c>
      <c r="G10" s="87" t="s">
        <v>89</v>
      </c>
      <c r="H10" s="87" t="s">
        <v>90</v>
      </c>
      <c r="I10" s="87" t="s">
        <v>89</v>
      </c>
      <c r="J10" s="87" t="s">
        <v>90</v>
      </c>
      <c r="K10" s="87" t="s">
        <v>89</v>
      </c>
      <c r="L10" s="87" t="s">
        <v>90</v>
      </c>
      <c r="M10" s="87" t="s">
        <v>89</v>
      </c>
      <c r="N10" s="87" t="s">
        <v>90</v>
      </c>
      <c r="O10" s="87" t="s">
        <v>89</v>
      </c>
      <c r="P10" s="87" t="s">
        <v>90</v>
      </c>
      <c r="Q10" s="87" t="s">
        <v>89</v>
      </c>
      <c r="R10" s="87" t="s">
        <v>88</v>
      </c>
      <c r="S10" s="90" t="s">
        <v>42</v>
      </c>
      <c r="T10" s="89" t="s">
        <v>87</v>
      </c>
      <c r="U10" s="91" t="s">
        <v>86</v>
      </c>
      <c r="V10" s="88" t="s">
        <v>85</v>
      </c>
    </row>
    <row r="11" spans="1:22" s="1" customFormat="1" ht="17.100000000000001" customHeight="1">
      <c r="A11" s="82" t="s">
        <v>84</v>
      </c>
      <c r="B11" s="83">
        <v>4812</v>
      </c>
      <c r="C11" s="84">
        <v>4093</v>
      </c>
      <c r="D11" s="84">
        <v>4540</v>
      </c>
      <c r="E11" s="84">
        <v>3790</v>
      </c>
      <c r="F11" s="84">
        <v>560</v>
      </c>
      <c r="G11" s="84">
        <v>365</v>
      </c>
      <c r="H11" s="84">
        <v>36440</v>
      </c>
      <c r="I11" s="84">
        <v>20331</v>
      </c>
      <c r="J11" s="84">
        <v>59692</v>
      </c>
      <c r="K11" s="84">
        <v>41631</v>
      </c>
      <c r="L11" s="84">
        <v>72182</v>
      </c>
      <c r="M11" s="84">
        <v>51923</v>
      </c>
      <c r="N11" s="84">
        <v>436</v>
      </c>
      <c r="O11" s="84">
        <v>324</v>
      </c>
      <c r="P11" s="84">
        <v>5900</v>
      </c>
      <c r="Q11" s="84">
        <v>3985</v>
      </c>
      <c r="R11" s="84">
        <v>14345</v>
      </c>
      <c r="S11" s="327">
        <v>325349</v>
      </c>
      <c r="T11" s="83">
        <v>11909</v>
      </c>
      <c r="U11" s="84">
        <v>17002</v>
      </c>
      <c r="V11" s="85">
        <v>171131</v>
      </c>
    </row>
    <row r="12" spans="1:22" ht="17.100000000000001" customHeight="1">
      <c r="A12" s="17" t="s">
        <v>5</v>
      </c>
      <c r="B12" s="23">
        <v>59</v>
      </c>
      <c r="C12" s="81">
        <v>82</v>
      </c>
      <c r="D12" s="81">
        <v>107</v>
      </c>
      <c r="E12" s="81">
        <v>69</v>
      </c>
      <c r="F12" s="81">
        <v>25</v>
      </c>
      <c r="G12" s="81">
        <v>9</v>
      </c>
      <c r="H12" s="81">
        <v>553</v>
      </c>
      <c r="I12" s="81">
        <v>405</v>
      </c>
      <c r="J12" s="81">
        <v>677</v>
      </c>
      <c r="K12" s="81">
        <v>546</v>
      </c>
      <c r="L12" s="81">
        <v>2839</v>
      </c>
      <c r="M12" s="81">
        <v>2333</v>
      </c>
      <c r="N12" s="81">
        <v>12</v>
      </c>
      <c r="O12" s="81">
        <v>9</v>
      </c>
      <c r="P12" s="81">
        <v>240</v>
      </c>
      <c r="Q12" s="81">
        <v>177</v>
      </c>
      <c r="R12" s="81">
        <v>179</v>
      </c>
      <c r="S12" s="328">
        <v>8321</v>
      </c>
      <c r="T12" s="23">
        <v>374</v>
      </c>
      <c r="U12" s="81">
        <v>359</v>
      </c>
      <c r="V12" s="8">
        <v>4740</v>
      </c>
    </row>
    <row r="13" spans="1:22" ht="17.100000000000001" customHeight="1">
      <c r="A13" s="18" t="s">
        <v>6</v>
      </c>
      <c r="B13" s="24">
        <v>681</v>
      </c>
      <c r="C13" s="3">
        <v>464</v>
      </c>
      <c r="D13" s="3">
        <v>434</v>
      </c>
      <c r="E13" s="3">
        <v>342</v>
      </c>
      <c r="F13" s="3">
        <v>30</v>
      </c>
      <c r="G13" s="3">
        <v>15</v>
      </c>
      <c r="H13" s="3">
        <v>6030</v>
      </c>
      <c r="I13" s="3">
        <v>3012</v>
      </c>
      <c r="J13" s="3">
        <v>5857</v>
      </c>
      <c r="K13" s="3">
        <v>3984</v>
      </c>
      <c r="L13" s="3">
        <v>2451</v>
      </c>
      <c r="M13" s="3">
        <v>1824</v>
      </c>
      <c r="N13" s="3">
        <v>40</v>
      </c>
      <c r="O13" s="3">
        <v>26</v>
      </c>
      <c r="P13" s="3">
        <v>518</v>
      </c>
      <c r="Q13" s="3">
        <v>318</v>
      </c>
      <c r="R13" s="3">
        <v>1441</v>
      </c>
      <c r="S13" s="329">
        <v>27467</v>
      </c>
      <c r="T13" s="24">
        <v>641</v>
      </c>
      <c r="U13" s="3">
        <v>1881</v>
      </c>
      <c r="V13" s="4">
        <v>16611</v>
      </c>
    </row>
    <row r="14" spans="1:22" ht="14.25" customHeight="1">
      <c r="A14" s="18" t="s">
        <v>7</v>
      </c>
      <c r="B14" s="24">
        <v>81</v>
      </c>
      <c r="C14" s="3">
        <v>44</v>
      </c>
      <c r="D14" s="3">
        <v>77</v>
      </c>
      <c r="E14" s="3">
        <v>56</v>
      </c>
      <c r="F14" s="3">
        <v>4</v>
      </c>
      <c r="G14" s="3">
        <v>8</v>
      </c>
      <c r="H14" s="3">
        <v>523</v>
      </c>
      <c r="I14" s="3">
        <v>274</v>
      </c>
      <c r="J14" s="3">
        <v>693</v>
      </c>
      <c r="K14" s="3">
        <v>405</v>
      </c>
      <c r="L14" s="3">
        <v>2183</v>
      </c>
      <c r="M14" s="3">
        <v>1294</v>
      </c>
      <c r="N14" s="3">
        <v>10</v>
      </c>
      <c r="O14" s="3">
        <v>6</v>
      </c>
      <c r="P14" s="3">
        <v>155</v>
      </c>
      <c r="Q14" s="3">
        <v>108</v>
      </c>
      <c r="R14" s="3">
        <v>98</v>
      </c>
      <c r="S14" s="329">
        <v>6019</v>
      </c>
      <c r="T14" s="24">
        <v>78</v>
      </c>
      <c r="U14" s="3">
        <v>89</v>
      </c>
      <c r="V14" s="4">
        <v>3330</v>
      </c>
    </row>
    <row r="15" spans="1:22" ht="14.25" customHeight="1">
      <c r="A15" s="18" t="s">
        <v>8</v>
      </c>
      <c r="B15" s="24">
        <v>7</v>
      </c>
      <c r="C15" s="3">
        <v>7</v>
      </c>
      <c r="D15" s="3">
        <v>7</v>
      </c>
      <c r="E15" s="3">
        <v>5</v>
      </c>
      <c r="F15" s="3">
        <v>10</v>
      </c>
      <c r="G15" s="3">
        <v>6</v>
      </c>
      <c r="H15" s="3">
        <v>187</v>
      </c>
      <c r="I15" s="3">
        <v>91</v>
      </c>
      <c r="J15" s="3">
        <v>56</v>
      </c>
      <c r="K15" s="3">
        <v>36</v>
      </c>
      <c r="L15" s="3">
        <v>852</v>
      </c>
      <c r="M15" s="3">
        <v>512</v>
      </c>
      <c r="N15" s="3">
        <v>1</v>
      </c>
      <c r="O15" s="3">
        <v>0</v>
      </c>
      <c r="P15" s="3">
        <v>45</v>
      </c>
      <c r="Q15" s="3">
        <v>17</v>
      </c>
      <c r="R15" s="3">
        <v>17</v>
      </c>
      <c r="S15" s="329">
        <v>1856</v>
      </c>
      <c r="T15" s="24">
        <v>36</v>
      </c>
      <c r="U15" s="3">
        <v>0</v>
      </c>
      <c r="V15" s="4">
        <v>634</v>
      </c>
    </row>
    <row r="16" spans="1:22" ht="14.25" customHeight="1">
      <c r="A16" s="18" t="s">
        <v>9</v>
      </c>
      <c r="B16" s="24">
        <v>18</v>
      </c>
      <c r="C16" s="3">
        <v>18</v>
      </c>
      <c r="D16" s="3">
        <v>113</v>
      </c>
      <c r="E16" s="3">
        <v>111</v>
      </c>
      <c r="F16" s="3">
        <v>14</v>
      </c>
      <c r="G16" s="3">
        <v>7</v>
      </c>
      <c r="H16" s="3">
        <v>935</v>
      </c>
      <c r="I16" s="3">
        <v>479</v>
      </c>
      <c r="J16" s="3">
        <v>1060</v>
      </c>
      <c r="K16" s="3">
        <v>663</v>
      </c>
      <c r="L16" s="3">
        <v>3631</v>
      </c>
      <c r="M16" s="3">
        <v>2279</v>
      </c>
      <c r="N16" s="3">
        <v>7</v>
      </c>
      <c r="O16" s="3">
        <v>9</v>
      </c>
      <c r="P16" s="3">
        <v>223</v>
      </c>
      <c r="Q16" s="3">
        <v>155</v>
      </c>
      <c r="R16" s="3">
        <v>238</v>
      </c>
      <c r="S16" s="329">
        <v>9960</v>
      </c>
      <c r="T16" s="24">
        <v>349</v>
      </c>
      <c r="U16" s="3">
        <v>1466</v>
      </c>
      <c r="V16" s="4">
        <v>5727</v>
      </c>
    </row>
    <row r="17" spans="1:22" ht="14.25" customHeight="1">
      <c r="A17" s="18" t="s">
        <v>10</v>
      </c>
      <c r="B17" s="24">
        <v>234</v>
      </c>
      <c r="C17" s="3">
        <v>164</v>
      </c>
      <c r="D17" s="3">
        <v>164</v>
      </c>
      <c r="E17" s="3">
        <v>147</v>
      </c>
      <c r="F17" s="3">
        <v>37</v>
      </c>
      <c r="G17" s="3">
        <v>19</v>
      </c>
      <c r="H17" s="3">
        <v>1241</v>
      </c>
      <c r="I17" s="3">
        <v>635</v>
      </c>
      <c r="J17" s="3">
        <v>3357</v>
      </c>
      <c r="K17" s="3">
        <v>1928</v>
      </c>
      <c r="L17" s="3">
        <v>4527</v>
      </c>
      <c r="M17" s="3">
        <v>2754</v>
      </c>
      <c r="N17" s="3">
        <v>21</v>
      </c>
      <c r="O17" s="3">
        <v>10</v>
      </c>
      <c r="P17" s="3">
        <v>261</v>
      </c>
      <c r="Q17" s="3">
        <v>157</v>
      </c>
      <c r="R17" s="3">
        <v>967</v>
      </c>
      <c r="S17" s="329">
        <v>16623</v>
      </c>
      <c r="T17" s="24">
        <v>485</v>
      </c>
      <c r="U17" s="3">
        <v>4</v>
      </c>
      <c r="V17" s="4">
        <v>7317</v>
      </c>
    </row>
    <row r="18" spans="1:22" ht="14.25" customHeight="1">
      <c r="A18" s="18" t="s">
        <v>11</v>
      </c>
      <c r="B18" s="24">
        <v>104</v>
      </c>
      <c r="C18" s="3">
        <v>73</v>
      </c>
      <c r="D18" s="3">
        <v>412</v>
      </c>
      <c r="E18" s="3">
        <v>357</v>
      </c>
      <c r="F18" s="3">
        <v>36</v>
      </c>
      <c r="G18" s="3">
        <v>25</v>
      </c>
      <c r="H18" s="3">
        <v>2804</v>
      </c>
      <c r="I18" s="3">
        <v>1176</v>
      </c>
      <c r="J18" s="3">
        <v>1048</v>
      </c>
      <c r="K18" s="3">
        <v>675</v>
      </c>
      <c r="L18" s="3">
        <v>4473</v>
      </c>
      <c r="M18" s="3">
        <v>3058</v>
      </c>
      <c r="N18" s="3">
        <v>48</v>
      </c>
      <c r="O18" s="3">
        <v>35</v>
      </c>
      <c r="P18" s="3">
        <v>333</v>
      </c>
      <c r="Q18" s="3">
        <v>241</v>
      </c>
      <c r="R18" s="3">
        <v>1039</v>
      </c>
      <c r="S18" s="329">
        <v>15937</v>
      </c>
      <c r="T18" s="24">
        <v>670</v>
      </c>
      <c r="U18" s="3">
        <v>678</v>
      </c>
      <c r="V18" s="4">
        <v>8117</v>
      </c>
    </row>
    <row r="19" spans="1:22" ht="14.25" customHeight="1">
      <c r="A19" s="18" t="s">
        <v>12</v>
      </c>
      <c r="B19" s="24">
        <v>3</v>
      </c>
      <c r="C19" s="3">
        <v>3</v>
      </c>
      <c r="D19" s="3">
        <v>5</v>
      </c>
      <c r="E19" s="3">
        <v>6</v>
      </c>
      <c r="F19" s="3">
        <v>1</v>
      </c>
      <c r="G19" s="3">
        <v>1</v>
      </c>
      <c r="H19" s="3">
        <v>37</v>
      </c>
      <c r="I19" s="3">
        <v>30</v>
      </c>
      <c r="J19" s="3">
        <v>111</v>
      </c>
      <c r="K19" s="3">
        <v>60</v>
      </c>
      <c r="L19" s="3">
        <v>189</v>
      </c>
      <c r="M19" s="3">
        <v>95</v>
      </c>
      <c r="N19" s="3">
        <v>1</v>
      </c>
      <c r="O19" s="3">
        <v>0</v>
      </c>
      <c r="P19" s="3">
        <v>10</v>
      </c>
      <c r="Q19" s="3">
        <v>7</v>
      </c>
      <c r="R19" s="3">
        <v>25</v>
      </c>
      <c r="S19" s="329">
        <v>584</v>
      </c>
      <c r="T19" s="24">
        <v>25</v>
      </c>
      <c r="U19" s="3">
        <v>31</v>
      </c>
      <c r="V19" s="4">
        <v>297</v>
      </c>
    </row>
    <row r="20" spans="1:22" ht="14.25" customHeight="1">
      <c r="A20" s="18" t="s">
        <v>13</v>
      </c>
      <c r="B20" s="24">
        <v>10</v>
      </c>
      <c r="C20" s="3">
        <v>11</v>
      </c>
      <c r="D20" s="3">
        <v>61</v>
      </c>
      <c r="E20" s="3">
        <v>44</v>
      </c>
      <c r="F20" s="3">
        <v>19</v>
      </c>
      <c r="G20" s="3">
        <v>7</v>
      </c>
      <c r="H20" s="3">
        <v>299</v>
      </c>
      <c r="I20" s="3">
        <v>170</v>
      </c>
      <c r="J20" s="3">
        <v>141</v>
      </c>
      <c r="K20" s="3">
        <v>96</v>
      </c>
      <c r="L20" s="3">
        <v>1490</v>
      </c>
      <c r="M20" s="3">
        <v>939</v>
      </c>
      <c r="N20" s="3">
        <v>0</v>
      </c>
      <c r="O20" s="3">
        <v>0</v>
      </c>
      <c r="P20" s="3">
        <v>84</v>
      </c>
      <c r="Q20" s="3">
        <v>66</v>
      </c>
      <c r="R20" s="3">
        <v>198</v>
      </c>
      <c r="S20" s="329">
        <v>3635</v>
      </c>
      <c r="T20" s="24">
        <v>198</v>
      </c>
      <c r="U20" s="3">
        <v>6</v>
      </c>
      <c r="V20" s="4">
        <v>1766</v>
      </c>
    </row>
    <row r="21" spans="1:22" ht="14.25" customHeight="1">
      <c r="A21" s="18" t="s">
        <v>14</v>
      </c>
      <c r="B21" s="24">
        <v>284</v>
      </c>
      <c r="C21" s="3">
        <v>266</v>
      </c>
      <c r="D21" s="3">
        <v>262</v>
      </c>
      <c r="E21" s="3">
        <v>232</v>
      </c>
      <c r="F21" s="3">
        <v>38</v>
      </c>
      <c r="G21" s="3">
        <v>29</v>
      </c>
      <c r="H21" s="3">
        <v>1900</v>
      </c>
      <c r="I21" s="3">
        <v>1053</v>
      </c>
      <c r="J21" s="3">
        <v>3208</v>
      </c>
      <c r="K21" s="3">
        <v>2140</v>
      </c>
      <c r="L21" s="3">
        <v>3567</v>
      </c>
      <c r="M21" s="3">
        <v>2486</v>
      </c>
      <c r="N21" s="3">
        <v>25</v>
      </c>
      <c r="O21" s="3">
        <v>15</v>
      </c>
      <c r="P21" s="3">
        <v>421</v>
      </c>
      <c r="Q21" s="3">
        <v>289</v>
      </c>
      <c r="R21" s="3">
        <v>1540</v>
      </c>
      <c r="S21" s="329">
        <v>17755</v>
      </c>
      <c r="T21" s="24">
        <v>670</v>
      </c>
      <c r="U21" s="3">
        <v>454</v>
      </c>
      <c r="V21" s="4">
        <v>9373</v>
      </c>
    </row>
    <row r="22" spans="1:22" ht="14.25" customHeight="1">
      <c r="A22" s="18" t="s">
        <v>15</v>
      </c>
      <c r="B22" s="24">
        <v>59</v>
      </c>
      <c r="C22" s="3">
        <v>45</v>
      </c>
      <c r="D22" s="3">
        <v>74</v>
      </c>
      <c r="E22" s="3">
        <v>63</v>
      </c>
      <c r="F22" s="3">
        <v>16</v>
      </c>
      <c r="G22" s="3">
        <v>3</v>
      </c>
      <c r="H22" s="3">
        <v>910</v>
      </c>
      <c r="I22" s="3">
        <v>493</v>
      </c>
      <c r="J22" s="3">
        <v>1206</v>
      </c>
      <c r="K22" s="3">
        <v>754</v>
      </c>
      <c r="L22" s="3">
        <v>2464</v>
      </c>
      <c r="M22" s="3">
        <v>1458</v>
      </c>
      <c r="N22" s="3">
        <v>7</v>
      </c>
      <c r="O22" s="3">
        <v>5</v>
      </c>
      <c r="P22" s="3">
        <v>138</v>
      </c>
      <c r="Q22" s="3">
        <v>95</v>
      </c>
      <c r="R22" s="3">
        <v>338</v>
      </c>
      <c r="S22" s="329">
        <v>8128</v>
      </c>
      <c r="T22" s="24">
        <v>210</v>
      </c>
      <c r="U22" s="3">
        <v>90</v>
      </c>
      <c r="V22" s="4">
        <v>4166</v>
      </c>
    </row>
    <row r="23" spans="1:22" ht="14.25" customHeight="1">
      <c r="A23" s="18" t="s">
        <v>16</v>
      </c>
      <c r="B23" s="24">
        <v>3</v>
      </c>
      <c r="C23" s="3">
        <v>0</v>
      </c>
      <c r="D23" s="3">
        <v>27</v>
      </c>
      <c r="E23" s="3">
        <v>19</v>
      </c>
      <c r="F23" s="3">
        <v>8</v>
      </c>
      <c r="G23" s="3">
        <v>10</v>
      </c>
      <c r="H23" s="3">
        <v>275</v>
      </c>
      <c r="I23" s="3">
        <v>105</v>
      </c>
      <c r="J23" s="3">
        <v>121</v>
      </c>
      <c r="K23" s="3">
        <v>44</v>
      </c>
      <c r="L23" s="3">
        <v>1469</v>
      </c>
      <c r="M23" s="3">
        <v>805</v>
      </c>
      <c r="N23" s="3">
        <v>1</v>
      </c>
      <c r="O23" s="3">
        <v>1</v>
      </c>
      <c r="P23" s="3">
        <v>40</v>
      </c>
      <c r="Q23" s="3">
        <v>19</v>
      </c>
      <c r="R23" s="3">
        <v>1</v>
      </c>
      <c r="S23" s="329">
        <v>2948</v>
      </c>
      <c r="T23" s="24">
        <v>64</v>
      </c>
      <c r="U23" s="3">
        <v>0</v>
      </c>
      <c r="V23" s="4">
        <v>1105</v>
      </c>
    </row>
    <row r="24" spans="1:22" ht="14.25" customHeight="1">
      <c r="A24" s="18" t="s">
        <v>17</v>
      </c>
      <c r="B24" s="24">
        <v>22</v>
      </c>
      <c r="C24" s="3">
        <v>16</v>
      </c>
      <c r="D24" s="3">
        <v>88</v>
      </c>
      <c r="E24" s="3">
        <v>70</v>
      </c>
      <c r="F24" s="3">
        <v>18</v>
      </c>
      <c r="G24" s="3">
        <v>2</v>
      </c>
      <c r="H24" s="3">
        <v>294</v>
      </c>
      <c r="I24" s="3">
        <v>153</v>
      </c>
      <c r="J24" s="3">
        <v>544</v>
      </c>
      <c r="K24" s="3">
        <v>322</v>
      </c>
      <c r="L24" s="3">
        <v>1375</v>
      </c>
      <c r="M24" s="3">
        <v>841</v>
      </c>
      <c r="N24" s="3">
        <v>10</v>
      </c>
      <c r="O24" s="3">
        <v>3</v>
      </c>
      <c r="P24" s="3">
        <v>68</v>
      </c>
      <c r="Q24" s="3">
        <v>44</v>
      </c>
      <c r="R24" s="3">
        <v>157</v>
      </c>
      <c r="S24" s="329">
        <v>4027</v>
      </c>
      <c r="T24" s="24">
        <v>166</v>
      </c>
      <c r="U24" s="3">
        <v>243</v>
      </c>
      <c r="V24" s="4">
        <v>1827</v>
      </c>
    </row>
    <row r="25" spans="1:22" ht="14.25" customHeight="1">
      <c r="A25" s="18" t="s">
        <v>18</v>
      </c>
      <c r="B25" s="24">
        <v>113</v>
      </c>
      <c r="C25" s="3">
        <v>85</v>
      </c>
      <c r="D25" s="3">
        <v>109</v>
      </c>
      <c r="E25" s="3">
        <v>70</v>
      </c>
      <c r="F25" s="3">
        <v>9</v>
      </c>
      <c r="G25" s="3">
        <v>9</v>
      </c>
      <c r="H25" s="3">
        <v>534</v>
      </c>
      <c r="I25" s="3">
        <v>285</v>
      </c>
      <c r="J25" s="3">
        <v>907</v>
      </c>
      <c r="K25" s="3">
        <v>584</v>
      </c>
      <c r="L25" s="3">
        <v>3000</v>
      </c>
      <c r="M25" s="3">
        <v>1985</v>
      </c>
      <c r="N25" s="3">
        <v>9</v>
      </c>
      <c r="O25" s="3">
        <v>6</v>
      </c>
      <c r="P25" s="3">
        <v>157</v>
      </c>
      <c r="Q25" s="3">
        <v>74</v>
      </c>
      <c r="R25" s="3">
        <v>201</v>
      </c>
      <c r="S25" s="329">
        <v>8137</v>
      </c>
      <c r="T25" s="24">
        <v>400</v>
      </c>
      <c r="U25" s="3">
        <v>209</v>
      </c>
      <c r="V25" s="4">
        <v>3938</v>
      </c>
    </row>
    <row r="26" spans="1:22" ht="14.25" customHeight="1">
      <c r="A26" s="18" t="s">
        <v>19</v>
      </c>
      <c r="B26" s="24">
        <v>1530</v>
      </c>
      <c r="C26" s="3">
        <v>1273</v>
      </c>
      <c r="D26" s="3">
        <v>197</v>
      </c>
      <c r="E26" s="3">
        <v>172</v>
      </c>
      <c r="F26" s="3">
        <v>26</v>
      </c>
      <c r="G26" s="3">
        <v>19</v>
      </c>
      <c r="H26" s="3">
        <v>3374</v>
      </c>
      <c r="I26" s="3">
        <v>2374</v>
      </c>
      <c r="J26" s="3">
        <v>18105</v>
      </c>
      <c r="K26" s="3">
        <v>13811</v>
      </c>
      <c r="L26" s="3">
        <v>1207</v>
      </c>
      <c r="M26" s="3">
        <v>1168</v>
      </c>
      <c r="N26" s="3">
        <v>12</v>
      </c>
      <c r="O26" s="3">
        <v>11</v>
      </c>
      <c r="P26" s="3">
        <v>133</v>
      </c>
      <c r="Q26" s="3">
        <v>114</v>
      </c>
      <c r="R26" s="3">
        <v>1093</v>
      </c>
      <c r="S26" s="329">
        <v>44619</v>
      </c>
      <c r="T26" s="24">
        <v>1879</v>
      </c>
      <c r="U26" s="3">
        <v>5433</v>
      </c>
      <c r="V26" s="4">
        <v>24521</v>
      </c>
    </row>
    <row r="27" spans="1:22" ht="14.25" customHeight="1">
      <c r="A27" s="18" t="s">
        <v>20</v>
      </c>
      <c r="B27" s="24">
        <v>5</v>
      </c>
      <c r="C27" s="3">
        <v>4</v>
      </c>
      <c r="D27" s="3">
        <v>8</v>
      </c>
      <c r="E27" s="3">
        <v>3</v>
      </c>
      <c r="F27" s="3">
        <v>2</v>
      </c>
      <c r="G27" s="3">
        <v>1</v>
      </c>
      <c r="H27" s="3">
        <v>176</v>
      </c>
      <c r="I27" s="3">
        <v>66</v>
      </c>
      <c r="J27" s="3">
        <v>52</v>
      </c>
      <c r="K27" s="3">
        <v>25</v>
      </c>
      <c r="L27" s="3">
        <v>551</v>
      </c>
      <c r="M27" s="3">
        <v>301</v>
      </c>
      <c r="N27" s="3">
        <v>0</v>
      </c>
      <c r="O27" s="3">
        <v>1</v>
      </c>
      <c r="P27" s="3">
        <v>10</v>
      </c>
      <c r="Q27" s="3">
        <v>2</v>
      </c>
      <c r="R27" s="3">
        <v>1</v>
      </c>
      <c r="S27" s="329">
        <v>1208</v>
      </c>
      <c r="T27" s="24">
        <v>47</v>
      </c>
      <c r="U27" s="3">
        <v>0</v>
      </c>
      <c r="V27" s="4">
        <v>474</v>
      </c>
    </row>
    <row r="28" spans="1:22" ht="14.25" customHeight="1">
      <c r="A28" s="18" t="s">
        <v>21</v>
      </c>
      <c r="B28" s="24">
        <v>21</v>
      </c>
      <c r="C28" s="3">
        <v>12</v>
      </c>
      <c r="D28" s="3">
        <v>74</v>
      </c>
      <c r="E28" s="3">
        <v>35</v>
      </c>
      <c r="F28" s="3">
        <v>15</v>
      </c>
      <c r="G28" s="3">
        <v>5</v>
      </c>
      <c r="H28" s="3">
        <v>201</v>
      </c>
      <c r="I28" s="3">
        <v>140</v>
      </c>
      <c r="J28" s="3">
        <v>282</v>
      </c>
      <c r="K28" s="3">
        <v>169</v>
      </c>
      <c r="L28" s="3">
        <v>1343</v>
      </c>
      <c r="M28" s="3">
        <v>973</v>
      </c>
      <c r="N28" s="3">
        <v>27</v>
      </c>
      <c r="O28" s="3">
        <v>24</v>
      </c>
      <c r="P28" s="3">
        <v>151</v>
      </c>
      <c r="Q28" s="3">
        <v>92</v>
      </c>
      <c r="R28" s="3">
        <v>118</v>
      </c>
      <c r="S28" s="329">
        <v>3682</v>
      </c>
      <c r="T28" s="24">
        <v>151</v>
      </c>
      <c r="U28" s="3">
        <v>30</v>
      </c>
      <c r="V28" s="4">
        <v>1504</v>
      </c>
    </row>
    <row r="29" spans="1:22" ht="14.25" customHeight="1">
      <c r="A29" s="18" t="s">
        <v>22</v>
      </c>
      <c r="B29" s="24">
        <v>184</v>
      </c>
      <c r="C29" s="3">
        <v>165</v>
      </c>
      <c r="D29" s="3">
        <v>282</v>
      </c>
      <c r="E29" s="3">
        <v>253</v>
      </c>
      <c r="F29" s="3">
        <v>22</v>
      </c>
      <c r="G29" s="3">
        <v>22</v>
      </c>
      <c r="H29" s="3">
        <v>3495</v>
      </c>
      <c r="I29" s="3">
        <v>1867</v>
      </c>
      <c r="J29" s="3">
        <v>3823</v>
      </c>
      <c r="K29" s="3">
        <v>2561</v>
      </c>
      <c r="L29" s="3">
        <v>3447</v>
      </c>
      <c r="M29" s="3">
        <v>3050</v>
      </c>
      <c r="N29" s="3">
        <v>28</v>
      </c>
      <c r="O29" s="3">
        <v>19</v>
      </c>
      <c r="P29" s="3">
        <v>295</v>
      </c>
      <c r="Q29" s="3">
        <v>210</v>
      </c>
      <c r="R29" s="3">
        <v>1062</v>
      </c>
      <c r="S29" s="329">
        <v>20785</v>
      </c>
      <c r="T29" s="24">
        <v>834</v>
      </c>
      <c r="U29" s="3">
        <v>1525</v>
      </c>
      <c r="V29" s="4">
        <v>10404</v>
      </c>
    </row>
    <row r="30" spans="1:22" ht="14.25" customHeight="1">
      <c r="A30" s="18" t="s">
        <v>23</v>
      </c>
      <c r="B30" s="24">
        <v>11</v>
      </c>
      <c r="C30" s="3">
        <v>10</v>
      </c>
      <c r="D30" s="3">
        <v>125</v>
      </c>
      <c r="E30" s="3">
        <v>100</v>
      </c>
      <c r="F30" s="3">
        <v>12</v>
      </c>
      <c r="G30" s="3">
        <v>10</v>
      </c>
      <c r="H30" s="3">
        <v>398</v>
      </c>
      <c r="I30" s="3">
        <v>235</v>
      </c>
      <c r="J30" s="3">
        <v>1251</v>
      </c>
      <c r="K30" s="3">
        <v>756</v>
      </c>
      <c r="L30" s="3">
        <v>3376</v>
      </c>
      <c r="M30" s="3">
        <v>1987</v>
      </c>
      <c r="N30" s="3">
        <v>13</v>
      </c>
      <c r="O30" s="3">
        <v>9</v>
      </c>
      <c r="P30" s="3">
        <v>183</v>
      </c>
      <c r="Q30" s="3">
        <v>112</v>
      </c>
      <c r="R30" s="3">
        <v>212</v>
      </c>
      <c r="S30" s="329">
        <v>8800</v>
      </c>
      <c r="T30" s="24">
        <v>347</v>
      </c>
      <c r="U30" s="3">
        <v>0</v>
      </c>
      <c r="V30" s="4">
        <v>5033</v>
      </c>
    </row>
    <row r="31" spans="1:22" ht="14.25" customHeight="1">
      <c r="A31" s="18" t="s">
        <v>24</v>
      </c>
      <c r="B31" s="24">
        <v>20</v>
      </c>
      <c r="C31" s="3">
        <v>9</v>
      </c>
      <c r="D31" s="3">
        <v>109</v>
      </c>
      <c r="E31" s="3">
        <v>86</v>
      </c>
      <c r="F31" s="3">
        <v>30</v>
      </c>
      <c r="G31" s="3">
        <v>28</v>
      </c>
      <c r="H31" s="3">
        <v>871</v>
      </c>
      <c r="I31" s="3">
        <v>403</v>
      </c>
      <c r="J31" s="3">
        <v>346</v>
      </c>
      <c r="K31" s="3">
        <v>202</v>
      </c>
      <c r="L31" s="3">
        <v>2537</v>
      </c>
      <c r="M31" s="3">
        <v>1638</v>
      </c>
      <c r="N31" s="3">
        <v>13</v>
      </c>
      <c r="O31" s="3">
        <v>13</v>
      </c>
      <c r="P31" s="3">
        <v>269</v>
      </c>
      <c r="Q31" s="3">
        <v>167</v>
      </c>
      <c r="R31" s="3">
        <v>289</v>
      </c>
      <c r="S31" s="329">
        <v>7030</v>
      </c>
      <c r="T31" s="24">
        <v>407</v>
      </c>
      <c r="U31" s="3">
        <v>25</v>
      </c>
      <c r="V31" s="4">
        <v>3861</v>
      </c>
    </row>
    <row r="32" spans="1:22" ht="14.25" customHeight="1">
      <c r="A32" s="18" t="s">
        <v>25</v>
      </c>
      <c r="B32" s="24">
        <v>38</v>
      </c>
      <c r="C32" s="3">
        <v>20</v>
      </c>
      <c r="D32" s="3">
        <v>61</v>
      </c>
      <c r="E32" s="3">
        <v>48</v>
      </c>
      <c r="F32" s="3">
        <v>7</v>
      </c>
      <c r="G32" s="3">
        <v>6</v>
      </c>
      <c r="H32" s="3">
        <v>614</v>
      </c>
      <c r="I32" s="3">
        <v>293</v>
      </c>
      <c r="J32" s="3">
        <v>829</v>
      </c>
      <c r="K32" s="3">
        <v>449</v>
      </c>
      <c r="L32" s="3">
        <v>1630</v>
      </c>
      <c r="M32" s="3">
        <v>907</v>
      </c>
      <c r="N32" s="3">
        <v>1</v>
      </c>
      <c r="O32" s="3">
        <v>2</v>
      </c>
      <c r="P32" s="3">
        <v>112</v>
      </c>
      <c r="Q32" s="3">
        <v>56</v>
      </c>
      <c r="R32" s="3">
        <v>243</v>
      </c>
      <c r="S32" s="329">
        <v>5316</v>
      </c>
      <c r="T32" s="24">
        <v>176</v>
      </c>
      <c r="U32" s="3">
        <v>44</v>
      </c>
      <c r="V32" s="4">
        <v>2792</v>
      </c>
    </row>
    <row r="33" spans="1:22" ht="14.25" customHeight="1">
      <c r="A33" s="18" t="s">
        <v>26</v>
      </c>
      <c r="B33" s="24">
        <v>17</v>
      </c>
      <c r="C33" s="3">
        <v>3</v>
      </c>
      <c r="D33" s="3">
        <v>98</v>
      </c>
      <c r="E33" s="3">
        <v>63</v>
      </c>
      <c r="F33" s="3">
        <v>20</v>
      </c>
      <c r="G33" s="3">
        <v>8</v>
      </c>
      <c r="H33" s="3">
        <v>525</v>
      </c>
      <c r="I33" s="3">
        <v>211</v>
      </c>
      <c r="J33" s="3">
        <v>461</v>
      </c>
      <c r="K33" s="3">
        <v>295</v>
      </c>
      <c r="L33" s="3">
        <v>3034</v>
      </c>
      <c r="M33" s="3">
        <v>1998</v>
      </c>
      <c r="N33" s="3">
        <v>13</v>
      </c>
      <c r="O33" s="3">
        <v>8</v>
      </c>
      <c r="P33" s="3">
        <v>186</v>
      </c>
      <c r="Q33" s="3">
        <v>107</v>
      </c>
      <c r="R33" s="3">
        <v>390</v>
      </c>
      <c r="S33" s="329">
        <v>7437</v>
      </c>
      <c r="T33" s="24">
        <v>313</v>
      </c>
      <c r="U33" s="3">
        <v>0</v>
      </c>
      <c r="V33" s="4">
        <v>2608</v>
      </c>
    </row>
    <row r="34" spans="1:22" ht="14.25" customHeight="1">
      <c r="A34" s="18" t="s">
        <v>27</v>
      </c>
      <c r="B34" s="24">
        <v>83</v>
      </c>
      <c r="C34" s="3">
        <v>63</v>
      </c>
      <c r="D34" s="3">
        <v>310</v>
      </c>
      <c r="E34" s="3">
        <v>225</v>
      </c>
      <c r="F34" s="3">
        <v>36</v>
      </c>
      <c r="G34" s="3">
        <v>18</v>
      </c>
      <c r="H34" s="3">
        <v>1360</v>
      </c>
      <c r="I34" s="3">
        <v>757</v>
      </c>
      <c r="J34" s="3">
        <v>1458</v>
      </c>
      <c r="K34" s="3">
        <v>900</v>
      </c>
      <c r="L34" s="3">
        <v>5077</v>
      </c>
      <c r="M34" s="3">
        <v>3873</v>
      </c>
      <c r="N34" s="3">
        <v>25</v>
      </c>
      <c r="O34" s="3">
        <v>22</v>
      </c>
      <c r="P34" s="3">
        <v>329</v>
      </c>
      <c r="Q34" s="3">
        <v>207</v>
      </c>
      <c r="R34" s="3">
        <v>510</v>
      </c>
      <c r="S34" s="329">
        <v>15253</v>
      </c>
      <c r="T34" s="24">
        <v>855</v>
      </c>
      <c r="U34" s="3">
        <v>346</v>
      </c>
      <c r="V34" s="4">
        <v>8673</v>
      </c>
    </row>
    <row r="35" spans="1:22" ht="14.25" customHeight="1">
      <c r="A35" s="18" t="s">
        <v>28</v>
      </c>
      <c r="B35" s="24">
        <v>182</v>
      </c>
      <c r="C35" s="3">
        <v>268</v>
      </c>
      <c r="D35" s="3">
        <v>217</v>
      </c>
      <c r="E35" s="3">
        <v>175</v>
      </c>
      <c r="F35" s="3">
        <v>19</v>
      </c>
      <c r="G35" s="3">
        <v>13</v>
      </c>
      <c r="H35" s="3">
        <v>1224</v>
      </c>
      <c r="I35" s="3">
        <v>810</v>
      </c>
      <c r="J35" s="3">
        <v>1371</v>
      </c>
      <c r="K35" s="3">
        <v>1272</v>
      </c>
      <c r="L35" s="3">
        <v>3689</v>
      </c>
      <c r="M35" s="3">
        <v>3227</v>
      </c>
      <c r="N35" s="3">
        <v>8</v>
      </c>
      <c r="O35" s="3">
        <v>8</v>
      </c>
      <c r="P35" s="3">
        <v>322</v>
      </c>
      <c r="Q35" s="3">
        <v>268</v>
      </c>
      <c r="R35" s="3">
        <v>614</v>
      </c>
      <c r="S35" s="329">
        <v>13687</v>
      </c>
      <c r="T35" s="24">
        <v>569</v>
      </c>
      <c r="U35" s="3">
        <v>355</v>
      </c>
      <c r="V35" s="4">
        <v>6230</v>
      </c>
    </row>
    <row r="36" spans="1:22" ht="14.25" customHeight="1">
      <c r="A36" s="18" t="s">
        <v>29</v>
      </c>
      <c r="B36" s="24">
        <v>168</v>
      </c>
      <c r="C36" s="3">
        <v>118</v>
      </c>
      <c r="D36" s="3">
        <v>172</v>
      </c>
      <c r="E36" s="3">
        <v>149</v>
      </c>
      <c r="F36" s="3">
        <v>13</v>
      </c>
      <c r="G36" s="3">
        <v>18</v>
      </c>
      <c r="H36" s="3">
        <v>1330</v>
      </c>
      <c r="I36" s="3">
        <v>733</v>
      </c>
      <c r="J36" s="3">
        <v>2003</v>
      </c>
      <c r="K36" s="3">
        <v>1392</v>
      </c>
      <c r="L36" s="3">
        <v>2944</v>
      </c>
      <c r="M36" s="3">
        <v>2521</v>
      </c>
      <c r="N36" s="3">
        <v>24</v>
      </c>
      <c r="O36" s="3">
        <v>14</v>
      </c>
      <c r="P36" s="3">
        <v>291</v>
      </c>
      <c r="Q36" s="3">
        <v>216</v>
      </c>
      <c r="R36" s="3">
        <v>431</v>
      </c>
      <c r="S36" s="329">
        <v>12537</v>
      </c>
      <c r="T36" s="24">
        <v>474</v>
      </c>
      <c r="U36" s="3">
        <v>527</v>
      </c>
      <c r="V36" s="4">
        <v>7045</v>
      </c>
    </row>
    <row r="37" spans="1:22" ht="14.25" customHeight="1">
      <c r="A37" s="18" t="s">
        <v>30</v>
      </c>
      <c r="B37" s="24">
        <v>25</v>
      </c>
      <c r="C37" s="3">
        <v>12</v>
      </c>
      <c r="D37" s="3">
        <v>34</v>
      </c>
      <c r="E37" s="3">
        <v>31</v>
      </c>
      <c r="F37" s="3">
        <v>3</v>
      </c>
      <c r="G37" s="3">
        <v>3</v>
      </c>
      <c r="H37" s="3">
        <v>183</v>
      </c>
      <c r="I37" s="3">
        <v>82</v>
      </c>
      <c r="J37" s="3">
        <v>655</v>
      </c>
      <c r="K37" s="3">
        <v>265</v>
      </c>
      <c r="L37" s="3">
        <v>722</v>
      </c>
      <c r="M37" s="3">
        <v>331</v>
      </c>
      <c r="N37" s="3">
        <v>3</v>
      </c>
      <c r="O37" s="3">
        <v>2</v>
      </c>
      <c r="P37" s="3">
        <v>45</v>
      </c>
      <c r="Q37" s="3">
        <v>18</v>
      </c>
      <c r="R37" s="3">
        <v>106</v>
      </c>
      <c r="S37" s="329">
        <v>2520</v>
      </c>
      <c r="T37" s="24">
        <v>47</v>
      </c>
      <c r="U37" s="3">
        <v>3</v>
      </c>
      <c r="V37" s="4">
        <v>1313</v>
      </c>
    </row>
    <row r="38" spans="1:22" ht="14.25" customHeight="1">
      <c r="A38" s="18" t="s">
        <v>31</v>
      </c>
      <c r="B38" s="24">
        <v>79</v>
      </c>
      <c r="C38" s="3">
        <v>95</v>
      </c>
      <c r="D38" s="3">
        <v>65</v>
      </c>
      <c r="E38" s="3">
        <v>52</v>
      </c>
      <c r="F38" s="3">
        <v>14</v>
      </c>
      <c r="G38" s="3">
        <v>9</v>
      </c>
      <c r="H38" s="3">
        <v>1731</v>
      </c>
      <c r="I38" s="3">
        <v>1157</v>
      </c>
      <c r="J38" s="3">
        <v>709</v>
      </c>
      <c r="K38" s="3">
        <v>750</v>
      </c>
      <c r="L38" s="3">
        <v>2408</v>
      </c>
      <c r="M38" s="3">
        <v>2563</v>
      </c>
      <c r="N38" s="3">
        <v>4</v>
      </c>
      <c r="O38" s="3">
        <v>5</v>
      </c>
      <c r="P38" s="3">
        <v>186</v>
      </c>
      <c r="Q38" s="3">
        <v>196</v>
      </c>
      <c r="R38" s="3">
        <v>205</v>
      </c>
      <c r="S38" s="329">
        <v>10228</v>
      </c>
      <c r="T38" s="24">
        <v>544</v>
      </c>
      <c r="U38" s="3">
        <v>56</v>
      </c>
      <c r="V38" s="4">
        <v>4946</v>
      </c>
    </row>
    <row r="39" spans="1:22" ht="14.25" customHeight="1" thickBot="1">
      <c r="A39" s="19" t="s">
        <v>32</v>
      </c>
      <c r="B39" s="25">
        <v>771</v>
      </c>
      <c r="C39" s="6">
        <v>763</v>
      </c>
      <c r="D39" s="6">
        <v>848</v>
      </c>
      <c r="E39" s="6">
        <v>807</v>
      </c>
      <c r="F39" s="6">
        <v>76</v>
      </c>
      <c r="G39" s="6">
        <v>55</v>
      </c>
      <c r="H39" s="6">
        <v>4436</v>
      </c>
      <c r="I39" s="6">
        <v>2842</v>
      </c>
      <c r="J39" s="6">
        <v>9361</v>
      </c>
      <c r="K39" s="6">
        <v>6547</v>
      </c>
      <c r="L39" s="6">
        <v>5707</v>
      </c>
      <c r="M39" s="6">
        <v>4723</v>
      </c>
      <c r="N39" s="6">
        <v>73</v>
      </c>
      <c r="O39" s="6">
        <v>61</v>
      </c>
      <c r="P39" s="6">
        <v>695</v>
      </c>
      <c r="Q39" s="6">
        <v>453</v>
      </c>
      <c r="R39" s="6">
        <v>2632</v>
      </c>
      <c r="S39" s="330">
        <v>40850</v>
      </c>
      <c r="T39" s="25">
        <v>900</v>
      </c>
      <c r="U39" s="6">
        <v>3148</v>
      </c>
      <c r="V39" s="7">
        <v>22779</v>
      </c>
    </row>
    <row r="40" spans="1:22" ht="14.25" customHeight="1">
      <c r="A40" s="863" t="s">
        <v>83</v>
      </c>
      <c r="B40" s="863"/>
      <c r="C40" s="863"/>
      <c r="D40" s="863"/>
      <c r="E40" s="863"/>
      <c r="F40" s="863"/>
      <c r="G40" s="863"/>
      <c r="H40" s="863"/>
      <c r="I40" s="863"/>
      <c r="J40" s="863"/>
      <c r="K40" s="863"/>
      <c r="L40" s="863"/>
      <c r="M40" s="863"/>
      <c r="N40" s="863"/>
      <c r="O40" s="863"/>
      <c r="P40" s="863"/>
      <c r="Q40" s="863"/>
      <c r="R40" s="863"/>
      <c r="S40" s="863"/>
      <c r="T40" s="863"/>
      <c r="U40" s="863"/>
      <c r="V40" s="863"/>
    </row>
    <row r="41" spans="1:22" ht="14.25" customHeight="1">
      <c r="A41" s="848" t="s">
        <v>40</v>
      </c>
      <c r="B41" s="848"/>
      <c r="C41" s="848"/>
      <c r="D41" s="848"/>
      <c r="E41" s="848"/>
      <c r="F41" s="848"/>
      <c r="G41" s="848"/>
      <c r="H41" s="848"/>
      <c r="I41" s="848"/>
      <c r="J41" s="848"/>
      <c r="K41" s="848"/>
      <c r="L41" s="848"/>
      <c r="M41" s="848"/>
      <c r="N41" s="848"/>
      <c r="O41" s="848"/>
      <c r="P41" s="848"/>
      <c r="Q41" s="848"/>
      <c r="R41" s="848"/>
      <c r="S41" s="848"/>
      <c r="T41" s="848"/>
      <c r="U41" s="848"/>
      <c r="V41" s="848"/>
    </row>
    <row r="42" spans="1:22" ht="14.25" customHeight="1">
      <c r="A42" s="848" t="s">
        <v>82</v>
      </c>
      <c r="B42" s="848"/>
      <c r="C42" s="848"/>
      <c r="D42" s="848"/>
      <c r="E42" s="848"/>
      <c r="F42" s="848"/>
      <c r="G42" s="848"/>
      <c r="H42" s="848"/>
      <c r="I42" s="848"/>
      <c r="J42" s="848"/>
      <c r="K42" s="848"/>
      <c r="L42" s="848"/>
      <c r="M42" s="848"/>
      <c r="N42" s="848"/>
      <c r="O42" s="848"/>
      <c r="P42" s="848"/>
      <c r="Q42" s="848"/>
      <c r="R42" s="848"/>
      <c r="S42" s="848"/>
      <c r="T42" s="848"/>
      <c r="U42" s="848"/>
      <c r="V42" s="848"/>
    </row>
    <row r="43" spans="1:22" ht="14.25" customHeight="1">
      <c r="A43" s="848" t="s">
        <v>81</v>
      </c>
      <c r="B43" s="848"/>
      <c r="C43" s="848"/>
      <c r="D43" s="848"/>
      <c r="E43" s="848"/>
      <c r="F43" s="848"/>
      <c r="G43" s="848"/>
      <c r="H43" s="848"/>
      <c r="I43" s="848"/>
      <c r="J43" s="848"/>
      <c r="K43" s="848"/>
      <c r="L43" s="848"/>
      <c r="M43" s="848"/>
      <c r="N43" s="848"/>
      <c r="O43" s="848"/>
      <c r="P43" s="848"/>
      <c r="Q43" s="848"/>
      <c r="R43" s="848"/>
      <c r="S43" s="848"/>
      <c r="T43" s="848"/>
      <c r="U43" s="848"/>
      <c r="V43" s="848"/>
    </row>
    <row r="44" spans="1:22" ht="14.25" customHeight="1">
      <c r="A44" s="848" t="s">
        <v>80</v>
      </c>
      <c r="B44" s="848"/>
      <c r="C44" s="848"/>
      <c r="D44" s="848"/>
      <c r="E44" s="848"/>
      <c r="F44" s="848"/>
      <c r="G44" s="848"/>
      <c r="H44" s="848"/>
      <c r="I44" s="848"/>
      <c r="J44" s="848"/>
      <c r="K44" s="848"/>
      <c r="L44" s="848"/>
      <c r="M44" s="848"/>
      <c r="N44" s="848"/>
      <c r="O44" s="848"/>
      <c r="P44" s="848"/>
      <c r="Q44" s="848"/>
      <c r="R44" s="848"/>
      <c r="S44" s="848"/>
      <c r="T44" s="848"/>
      <c r="U44" s="848"/>
      <c r="V44" s="848"/>
    </row>
  </sheetData>
  <mergeCells count="22">
    <mergeCell ref="T9:V9"/>
    <mergeCell ref="A1:V1"/>
    <mergeCell ref="A2:V2"/>
    <mergeCell ref="A3:V3"/>
    <mergeCell ref="A4:V4"/>
    <mergeCell ref="A5:V5"/>
    <mergeCell ref="A44:V44"/>
    <mergeCell ref="A6:V6"/>
    <mergeCell ref="A40:V40"/>
    <mergeCell ref="A41:V41"/>
    <mergeCell ref="A42:V42"/>
    <mergeCell ref="A43:V43"/>
    <mergeCell ref="B9:C9"/>
    <mergeCell ref="D9:E9"/>
    <mergeCell ref="F9:G9"/>
    <mergeCell ref="H9:I9"/>
    <mergeCell ref="J9:K9"/>
    <mergeCell ref="L9:M9"/>
    <mergeCell ref="N9:O9"/>
    <mergeCell ref="P9:Q9"/>
    <mergeCell ref="B8:S8"/>
    <mergeCell ref="A8:A10"/>
  </mergeCells>
  <printOptions horizontalCentered="1"/>
  <pageMargins left="0.2" right="0.2" top="1" bottom="0.45" header="0.25" footer="0.25"/>
  <pageSetup scale="82" orientation="landscape" cellComments="atEnd" r:id="rId1"/>
  <headerFooter>
    <oddHeader>&amp;L&amp;G</oddHeader>
    <oddFooter>&amp;L&amp;"Calibri,Regular"&amp;11PERA 2208C Division of Accountability, Research and Measurement</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view="pageLayout" zoomScale="95" zoomScaleNormal="100" zoomScalePageLayoutView="95" workbookViewId="0">
      <selection activeCell="W9" sqref="W9"/>
    </sheetView>
  </sheetViews>
  <sheetFormatPr defaultColWidth="11" defaultRowHeight="15" customHeight="1"/>
  <cols>
    <col min="1" max="1" width="24" style="9" bestFit="1" customWidth="1"/>
    <col min="2" max="17" width="4.09765625" style="9" customWidth="1"/>
    <col min="18" max="18" width="9.09765625" style="9" bestFit="1" customWidth="1"/>
    <col min="19" max="19" width="6.69921875" style="9" bestFit="1" customWidth="1"/>
    <col min="20" max="20" width="7.59765625" style="9" bestFit="1" customWidth="1"/>
    <col min="21" max="21" width="3.5" style="9" bestFit="1" customWidth="1"/>
    <col min="22" max="22" width="11.19921875" style="9" bestFit="1" customWidth="1"/>
    <col min="23" max="16384" width="11" style="9"/>
  </cols>
  <sheetData>
    <row r="1" spans="1:22" ht="21.9" customHeight="1">
      <c r="A1" s="838" t="s">
        <v>106</v>
      </c>
      <c r="B1" s="839"/>
      <c r="C1" s="839"/>
      <c r="D1" s="839"/>
      <c r="E1" s="839"/>
      <c r="F1" s="839"/>
      <c r="G1" s="839"/>
      <c r="H1" s="839"/>
      <c r="I1" s="839"/>
      <c r="J1" s="839"/>
      <c r="K1" s="839"/>
      <c r="L1" s="839"/>
      <c r="M1" s="839"/>
      <c r="N1" s="839"/>
      <c r="O1" s="839"/>
      <c r="P1" s="839"/>
      <c r="Q1" s="839"/>
      <c r="R1" s="839"/>
      <c r="S1" s="839"/>
      <c r="T1" s="839"/>
      <c r="U1" s="839"/>
      <c r="V1" s="839"/>
    </row>
    <row r="2" spans="1:22" ht="21.9"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21.9" customHeight="1">
      <c r="A3" s="838" t="s">
        <v>70</v>
      </c>
      <c r="B3" s="839"/>
      <c r="C3" s="839"/>
      <c r="D3" s="839"/>
      <c r="E3" s="839"/>
      <c r="F3" s="839"/>
      <c r="G3" s="839"/>
      <c r="H3" s="839"/>
      <c r="I3" s="839"/>
      <c r="J3" s="839"/>
      <c r="K3" s="839"/>
      <c r="L3" s="839"/>
      <c r="M3" s="839"/>
      <c r="N3" s="839"/>
      <c r="O3" s="839"/>
      <c r="P3" s="839"/>
      <c r="Q3" s="839"/>
      <c r="R3" s="839"/>
      <c r="S3" s="839"/>
      <c r="T3" s="839"/>
      <c r="U3" s="839"/>
      <c r="V3" s="839"/>
    </row>
    <row r="4" spans="1:22" ht="21.9" customHeight="1">
      <c r="A4" s="838" t="s">
        <v>105</v>
      </c>
      <c r="B4" s="839"/>
      <c r="C4" s="839"/>
      <c r="D4" s="839"/>
      <c r="E4" s="839"/>
      <c r="F4" s="839"/>
      <c r="G4" s="839"/>
      <c r="H4" s="839"/>
      <c r="I4" s="839"/>
      <c r="J4" s="839"/>
      <c r="K4" s="839"/>
      <c r="L4" s="839"/>
      <c r="M4" s="839"/>
      <c r="N4" s="839"/>
      <c r="O4" s="839"/>
      <c r="P4" s="839"/>
      <c r="Q4" s="839"/>
      <c r="R4" s="839"/>
      <c r="S4" s="839"/>
      <c r="T4" s="839"/>
      <c r="U4" s="839"/>
      <c r="V4" s="839"/>
    </row>
    <row r="5" spans="1:22" ht="21.9" customHeight="1">
      <c r="A5" s="838" t="s">
        <v>101</v>
      </c>
      <c r="B5" s="839"/>
      <c r="C5" s="839"/>
      <c r="D5" s="839"/>
      <c r="E5" s="839"/>
      <c r="F5" s="839"/>
      <c r="G5" s="839"/>
      <c r="H5" s="839"/>
      <c r="I5" s="839"/>
      <c r="J5" s="839"/>
      <c r="K5" s="839"/>
      <c r="L5" s="839"/>
      <c r="M5" s="839"/>
      <c r="N5" s="839"/>
      <c r="O5" s="839"/>
      <c r="P5" s="839"/>
      <c r="Q5" s="839"/>
      <c r="R5" s="839"/>
      <c r="S5" s="839"/>
      <c r="T5" s="839"/>
      <c r="U5" s="839"/>
      <c r="V5" s="839"/>
    </row>
    <row r="6" spans="1:22" ht="21.9" customHeight="1">
      <c r="A6" s="838" t="s">
        <v>3</v>
      </c>
      <c r="B6" s="839"/>
      <c r="C6" s="839"/>
      <c r="D6" s="839"/>
      <c r="E6" s="839"/>
      <c r="F6" s="839"/>
      <c r="G6" s="839"/>
      <c r="H6" s="839"/>
      <c r="I6" s="839"/>
      <c r="J6" s="839"/>
      <c r="K6" s="839"/>
      <c r="L6" s="839"/>
      <c r="M6" s="839"/>
      <c r="N6" s="839"/>
      <c r="O6" s="839"/>
      <c r="P6" s="839"/>
      <c r="Q6" s="839"/>
      <c r="R6" s="839"/>
      <c r="S6" s="839"/>
      <c r="T6" s="839"/>
      <c r="U6" s="839"/>
      <c r="V6" s="839"/>
    </row>
    <row r="7" spans="1:22" ht="15" customHeight="1" thickBot="1"/>
    <row r="8" spans="1:22" ht="17.100000000000001" customHeight="1">
      <c r="A8" s="876" t="s">
        <v>4</v>
      </c>
      <c r="B8" s="860" t="s">
        <v>100</v>
      </c>
      <c r="C8" s="860"/>
      <c r="D8" s="860"/>
      <c r="E8" s="860"/>
      <c r="F8" s="860"/>
      <c r="G8" s="860"/>
      <c r="H8" s="860"/>
      <c r="I8" s="860"/>
      <c r="J8" s="860"/>
      <c r="K8" s="860"/>
      <c r="L8" s="860"/>
      <c r="M8" s="860"/>
      <c r="N8" s="860"/>
      <c r="O8" s="860"/>
      <c r="P8" s="860"/>
      <c r="Q8" s="860"/>
      <c r="R8" s="860"/>
      <c r="S8" s="860"/>
      <c r="T8" s="331"/>
      <c r="U8" s="325"/>
      <c r="V8" s="326"/>
    </row>
    <row r="9" spans="1:22" ht="41.25" customHeight="1">
      <c r="A9" s="877"/>
      <c r="B9" s="865" t="s">
        <v>99</v>
      </c>
      <c r="C9" s="865"/>
      <c r="D9" s="866" t="s">
        <v>98</v>
      </c>
      <c r="E9" s="866"/>
      <c r="F9" s="874" t="s">
        <v>245</v>
      </c>
      <c r="G9" s="875"/>
      <c r="H9" s="866" t="s">
        <v>97</v>
      </c>
      <c r="I9" s="866"/>
      <c r="J9" s="866" t="s">
        <v>96</v>
      </c>
      <c r="K9" s="866"/>
      <c r="L9" s="866" t="s">
        <v>95</v>
      </c>
      <c r="M9" s="866"/>
      <c r="N9" s="866" t="s">
        <v>94</v>
      </c>
      <c r="O9" s="866"/>
      <c r="P9" s="874" t="s">
        <v>246</v>
      </c>
      <c r="Q9" s="875"/>
      <c r="R9" s="27" t="s">
        <v>42</v>
      </c>
      <c r="S9" s="27" t="s">
        <v>92</v>
      </c>
      <c r="T9" s="879" t="s">
        <v>91</v>
      </c>
      <c r="U9" s="872"/>
      <c r="V9" s="873"/>
    </row>
    <row r="10" spans="1:22" ht="17.100000000000001" customHeight="1">
      <c r="A10" s="878"/>
      <c r="B10" s="27" t="s">
        <v>90</v>
      </c>
      <c r="C10" s="27" t="s">
        <v>89</v>
      </c>
      <c r="D10" s="27" t="s">
        <v>90</v>
      </c>
      <c r="E10" s="27" t="s">
        <v>89</v>
      </c>
      <c r="F10" s="27" t="s">
        <v>90</v>
      </c>
      <c r="G10" s="27" t="s">
        <v>89</v>
      </c>
      <c r="H10" s="27" t="s">
        <v>90</v>
      </c>
      <c r="I10" s="27" t="s">
        <v>89</v>
      </c>
      <c r="J10" s="27" t="s">
        <v>90</v>
      </c>
      <c r="K10" s="27" t="s">
        <v>89</v>
      </c>
      <c r="L10" s="27" t="s">
        <v>90</v>
      </c>
      <c r="M10" s="27" t="s">
        <v>89</v>
      </c>
      <c r="N10" s="27" t="s">
        <v>90</v>
      </c>
      <c r="O10" s="27" t="s">
        <v>89</v>
      </c>
      <c r="P10" s="27" t="s">
        <v>90</v>
      </c>
      <c r="Q10" s="27" t="s">
        <v>89</v>
      </c>
      <c r="R10" s="27" t="s">
        <v>88</v>
      </c>
      <c r="S10" s="27" t="s">
        <v>42</v>
      </c>
      <c r="T10" s="27" t="s">
        <v>87</v>
      </c>
      <c r="U10" s="27" t="s">
        <v>86</v>
      </c>
      <c r="V10" s="28" t="s">
        <v>85</v>
      </c>
    </row>
    <row r="11" spans="1:22" s="1" customFormat="1" ht="17.100000000000001" customHeight="1">
      <c r="A11" s="53" t="s">
        <v>84</v>
      </c>
      <c r="B11" s="54">
        <v>5</v>
      </c>
      <c r="C11" s="54">
        <v>2</v>
      </c>
      <c r="D11" s="54">
        <v>23</v>
      </c>
      <c r="E11" s="54">
        <v>6</v>
      </c>
      <c r="F11" s="54">
        <v>1</v>
      </c>
      <c r="G11" s="54">
        <v>0</v>
      </c>
      <c r="H11" s="54">
        <v>113</v>
      </c>
      <c r="I11" s="54">
        <v>55</v>
      </c>
      <c r="J11" s="54">
        <v>188</v>
      </c>
      <c r="K11" s="54">
        <v>53</v>
      </c>
      <c r="L11" s="54">
        <v>585</v>
      </c>
      <c r="M11" s="54">
        <v>239</v>
      </c>
      <c r="N11" s="54">
        <v>0</v>
      </c>
      <c r="O11" s="54">
        <v>1</v>
      </c>
      <c r="P11" s="54">
        <v>16</v>
      </c>
      <c r="Q11" s="54">
        <v>8</v>
      </c>
      <c r="R11" s="54">
        <v>113</v>
      </c>
      <c r="S11" s="54">
        <v>1408</v>
      </c>
      <c r="T11" s="54">
        <v>20</v>
      </c>
      <c r="U11" s="54">
        <v>31</v>
      </c>
      <c r="V11" s="55">
        <v>233</v>
      </c>
    </row>
    <row r="12" spans="1:22" ht="17.100000000000001" customHeight="1">
      <c r="A12" s="35" t="s">
        <v>6</v>
      </c>
      <c r="B12" s="36">
        <v>4</v>
      </c>
      <c r="C12" s="36">
        <v>0</v>
      </c>
      <c r="D12" s="36">
        <v>3</v>
      </c>
      <c r="E12" s="36">
        <v>0</v>
      </c>
      <c r="F12" s="36">
        <v>0</v>
      </c>
      <c r="G12" s="36">
        <v>0</v>
      </c>
      <c r="H12" s="36">
        <v>30</v>
      </c>
      <c r="I12" s="36">
        <v>13</v>
      </c>
      <c r="J12" s="36">
        <v>47</v>
      </c>
      <c r="K12" s="36">
        <v>10</v>
      </c>
      <c r="L12" s="36">
        <v>41</v>
      </c>
      <c r="M12" s="36">
        <v>16</v>
      </c>
      <c r="N12" s="36">
        <v>0</v>
      </c>
      <c r="O12" s="36">
        <v>1</v>
      </c>
      <c r="P12" s="36">
        <v>2</v>
      </c>
      <c r="Q12" s="36">
        <v>4</v>
      </c>
      <c r="R12" s="36">
        <v>19</v>
      </c>
      <c r="S12" s="36">
        <v>190</v>
      </c>
      <c r="T12" s="36">
        <v>2</v>
      </c>
      <c r="U12" s="36">
        <v>5</v>
      </c>
      <c r="V12" s="37">
        <v>3</v>
      </c>
    </row>
    <row r="13" spans="1:22" ht="17.100000000000001" customHeight="1">
      <c r="A13" s="2" t="s">
        <v>8</v>
      </c>
      <c r="B13" s="3">
        <v>0</v>
      </c>
      <c r="C13" s="3">
        <v>0</v>
      </c>
      <c r="D13" s="3">
        <v>0</v>
      </c>
      <c r="E13" s="3">
        <v>0</v>
      </c>
      <c r="F13" s="3">
        <v>0</v>
      </c>
      <c r="G13" s="3">
        <v>0</v>
      </c>
      <c r="H13" s="3">
        <v>1</v>
      </c>
      <c r="I13" s="3">
        <v>0</v>
      </c>
      <c r="J13" s="3">
        <v>1</v>
      </c>
      <c r="K13" s="3">
        <v>0</v>
      </c>
      <c r="L13" s="3">
        <v>8</v>
      </c>
      <c r="M13" s="3">
        <v>5</v>
      </c>
      <c r="N13" s="3">
        <v>0</v>
      </c>
      <c r="O13" s="3">
        <v>0</v>
      </c>
      <c r="P13" s="3">
        <v>0</v>
      </c>
      <c r="Q13" s="3">
        <v>0</v>
      </c>
      <c r="R13" s="3">
        <v>0</v>
      </c>
      <c r="S13" s="3">
        <v>15</v>
      </c>
      <c r="T13" s="3">
        <v>1</v>
      </c>
      <c r="U13" s="3">
        <v>0</v>
      </c>
      <c r="V13" s="4">
        <v>0</v>
      </c>
    </row>
    <row r="14" spans="1:22" ht="14.25" customHeight="1">
      <c r="A14" s="2" t="s">
        <v>9</v>
      </c>
      <c r="B14" s="3">
        <v>0</v>
      </c>
      <c r="C14" s="3">
        <v>0</v>
      </c>
      <c r="D14" s="3">
        <v>2</v>
      </c>
      <c r="E14" s="3">
        <v>0</v>
      </c>
      <c r="F14" s="3">
        <v>0</v>
      </c>
      <c r="G14" s="3">
        <v>0</v>
      </c>
      <c r="H14" s="3">
        <v>1</v>
      </c>
      <c r="I14" s="3">
        <v>2</v>
      </c>
      <c r="J14" s="3">
        <v>3</v>
      </c>
      <c r="K14" s="3">
        <v>1</v>
      </c>
      <c r="L14" s="3">
        <v>27</v>
      </c>
      <c r="M14" s="3">
        <v>10</v>
      </c>
      <c r="N14" s="3">
        <v>0</v>
      </c>
      <c r="O14" s="3">
        <v>0</v>
      </c>
      <c r="P14" s="3">
        <v>1</v>
      </c>
      <c r="Q14" s="3">
        <v>1</v>
      </c>
      <c r="R14" s="3">
        <v>1</v>
      </c>
      <c r="S14" s="3">
        <v>49</v>
      </c>
      <c r="T14" s="3">
        <v>6</v>
      </c>
      <c r="U14" s="3">
        <v>10</v>
      </c>
      <c r="V14" s="4">
        <v>6</v>
      </c>
    </row>
    <row r="15" spans="1:22" ht="14.25" customHeight="1">
      <c r="A15" s="2" t="s">
        <v>13</v>
      </c>
      <c r="B15" s="3">
        <v>0</v>
      </c>
      <c r="C15" s="3">
        <v>0</v>
      </c>
      <c r="D15" s="3">
        <v>0</v>
      </c>
      <c r="E15" s="3">
        <v>0</v>
      </c>
      <c r="F15" s="3">
        <v>0</v>
      </c>
      <c r="G15" s="3">
        <v>0</v>
      </c>
      <c r="H15" s="3">
        <v>1</v>
      </c>
      <c r="I15" s="3">
        <v>1</v>
      </c>
      <c r="J15" s="3">
        <v>1</v>
      </c>
      <c r="K15" s="3">
        <v>0</v>
      </c>
      <c r="L15" s="3">
        <v>13</v>
      </c>
      <c r="M15" s="3">
        <v>7</v>
      </c>
      <c r="N15" s="3">
        <v>0</v>
      </c>
      <c r="O15" s="3">
        <v>0</v>
      </c>
      <c r="P15" s="3">
        <v>0</v>
      </c>
      <c r="Q15" s="3">
        <v>0</v>
      </c>
      <c r="R15" s="3">
        <v>3</v>
      </c>
      <c r="S15" s="3">
        <v>26</v>
      </c>
      <c r="T15" s="3">
        <v>1</v>
      </c>
      <c r="U15" s="3">
        <v>0</v>
      </c>
      <c r="V15" s="4">
        <v>7</v>
      </c>
    </row>
    <row r="16" spans="1:22" ht="14.25" customHeight="1">
      <c r="A16" s="2" t="s">
        <v>14</v>
      </c>
      <c r="B16" s="3">
        <v>1</v>
      </c>
      <c r="C16" s="3">
        <v>1</v>
      </c>
      <c r="D16" s="3">
        <v>5</v>
      </c>
      <c r="E16" s="3">
        <v>3</v>
      </c>
      <c r="F16" s="3">
        <v>1</v>
      </c>
      <c r="G16" s="3">
        <v>0</v>
      </c>
      <c r="H16" s="3">
        <v>12</v>
      </c>
      <c r="I16" s="3">
        <v>7</v>
      </c>
      <c r="J16" s="3">
        <v>24</v>
      </c>
      <c r="K16" s="3">
        <v>9</v>
      </c>
      <c r="L16" s="3">
        <v>83</v>
      </c>
      <c r="M16" s="3">
        <v>26</v>
      </c>
      <c r="N16" s="3">
        <v>0</v>
      </c>
      <c r="O16" s="3">
        <v>0</v>
      </c>
      <c r="P16" s="3">
        <v>2</v>
      </c>
      <c r="Q16" s="3">
        <v>0</v>
      </c>
      <c r="R16" s="3">
        <v>27</v>
      </c>
      <c r="S16" s="3">
        <v>201</v>
      </c>
      <c r="T16" s="3">
        <v>3</v>
      </c>
      <c r="U16" s="3">
        <v>5</v>
      </c>
      <c r="V16" s="4">
        <v>21</v>
      </c>
    </row>
    <row r="17" spans="1:22" ht="14.25" customHeight="1">
      <c r="A17" s="2" t="s">
        <v>15</v>
      </c>
      <c r="B17" s="3">
        <v>0</v>
      </c>
      <c r="C17" s="3">
        <v>0</v>
      </c>
      <c r="D17" s="3">
        <v>1</v>
      </c>
      <c r="E17" s="3">
        <v>0</v>
      </c>
      <c r="F17" s="3">
        <v>0</v>
      </c>
      <c r="G17" s="3">
        <v>0</v>
      </c>
      <c r="H17" s="3">
        <v>1</v>
      </c>
      <c r="I17" s="3">
        <v>1</v>
      </c>
      <c r="J17" s="3">
        <v>3</v>
      </c>
      <c r="K17" s="3">
        <v>3</v>
      </c>
      <c r="L17" s="3">
        <v>20</v>
      </c>
      <c r="M17" s="3">
        <v>7</v>
      </c>
      <c r="N17" s="3">
        <v>0</v>
      </c>
      <c r="O17" s="3">
        <v>0</v>
      </c>
      <c r="P17" s="3">
        <v>1</v>
      </c>
      <c r="Q17" s="3">
        <v>0</v>
      </c>
      <c r="R17" s="3">
        <v>0</v>
      </c>
      <c r="S17" s="3">
        <v>37</v>
      </c>
      <c r="T17" s="3">
        <v>0</v>
      </c>
      <c r="U17" s="3">
        <v>1</v>
      </c>
      <c r="V17" s="4">
        <v>1</v>
      </c>
    </row>
    <row r="18" spans="1:22" ht="14.25" customHeight="1">
      <c r="A18" s="2" t="s">
        <v>16</v>
      </c>
      <c r="B18" s="3">
        <v>0</v>
      </c>
      <c r="C18" s="3">
        <v>0</v>
      </c>
      <c r="D18" s="3">
        <v>0</v>
      </c>
      <c r="E18" s="3">
        <v>0</v>
      </c>
      <c r="F18" s="3">
        <v>0</v>
      </c>
      <c r="G18" s="3">
        <v>0</v>
      </c>
      <c r="H18" s="3">
        <v>1</v>
      </c>
      <c r="I18" s="3">
        <v>1</v>
      </c>
      <c r="J18" s="3">
        <v>3</v>
      </c>
      <c r="K18" s="3">
        <v>1</v>
      </c>
      <c r="L18" s="3">
        <v>26</v>
      </c>
      <c r="M18" s="3">
        <v>16</v>
      </c>
      <c r="N18" s="3">
        <v>0</v>
      </c>
      <c r="O18" s="3">
        <v>0</v>
      </c>
      <c r="P18" s="3">
        <v>1</v>
      </c>
      <c r="Q18" s="3">
        <v>0</v>
      </c>
      <c r="R18" s="3">
        <v>0</v>
      </c>
      <c r="S18" s="3">
        <v>49</v>
      </c>
      <c r="T18" s="3">
        <v>1</v>
      </c>
      <c r="U18" s="3">
        <v>0</v>
      </c>
      <c r="V18" s="4">
        <v>4</v>
      </c>
    </row>
    <row r="19" spans="1:22" ht="14.25" customHeight="1">
      <c r="A19" s="2" t="s">
        <v>18</v>
      </c>
      <c r="B19" s="3">
        <v>0</v>
      </c>
      <c r="C19" s="3">
        <v>0</v>
      </c>
      <c r="D19" s="3">
        <v>0</v>
      </c>
      <c r="E19" s="3">
        <v>1</v>
      </c>
      <c r="F19" s="3">
        <v>0</v>
      </c>
      <c r="G19" s="3">
        <v>0</v>
      </c>
      <c r="H19" s="3">
        <v>1</v>
      </c>
      <c r="I19" s="3">
        <v>1</v>
      </c>
      <c r="J19" s="3">
        <v>5</v>
      </c>
      <c r="K19" s="3">
        <v>1</v>
      </c>
      <c r="L19" s="3">
        <v>31</v>
      </c>
      <c r="M19" s="3">
        <v>10</v>
      </c>
      <c r="N19" s="3">
        <v>0</v>
      </c>
      <c r="O19" s="3">
        <v>0</v>
      </c>
      <c r="P19" s="3">
        <v>0</v>
      </c>
      <c r="Q19" s="3">
        <v>0</v>
      </c>
      <c r="R19" s="3">
        <v>12</v>
      </c>
      <c r="S19" s="3">
        <v>62</v>
      </c>
      <c r="T19" s="3">
        <v>0</v>
      </c>
      <c r="U19" s="3">
        <v>0</v>
      </c>
      <c r="V19" s="4">
        <v>2</v>
      </c>
    </row>
    <row r="20" spans="1:22" ht="14.25" customHeight="1">
      <c r="A20" s="2" t="s">
        <v>19</v>
      </c>
      <c r="B20" s="3">
        <v>0</v>
      </c>
      <c r="C20" s="3">
        <v>0</v>
      </c>
      <c r="D20" s="3">
        <v>0</v>
      </c>
      <c r="E20" s="3">
        <v>0</v>
      </c>
      <c r="F20" s="3">
        <v>0</v>
      </c>
      <c r="G20" s="3">
        <v>0</v>
      </c>
      <c r="H20" s="3">
        <v>3</v>
      </c>
      <c r="I20" s="3">
        <v>0</v>
      </c>
      <c r="J20" s="3">
        <v>10</v>
      </c>
      <c r="K20" s="3">
        <v>5</v>
      </c>
      <c r="L20" s="3">
        <v>4</v>
      </c>
      <c r="M20" s="3">
        <v>3</v>
      </c>
      <c r="N20" s="3">
        <v>0</v>
      </c>
      <c r="O20" s="3">
        <v>0</v>
      </c>
      <c r="P20" s="3">
        <v>0</v>
      </c>
      <c r="Q20" s="3">
        <v>0</v>
      </c>
      <c r="R20" s="3">
        <v>0</v>
      </c>
      <c r="S20" s="3">
        <v>25</v>
      </c>
      <c r="T20" s="3">
        <v>0</v>
      </c>
      <c r="U20" s="3">
        <v>2</v>
      </c>
      <c r="V20" s="4">
        <v>0</v>
      </c>
    </row>
    <row r="21" spans="1:22" ht="14.25" customHeight="1">
      <c r="A21" s="2" t="s">
        <v>22</v>
      </c>
      <c r="B21" s="3">
        <v>0</v>
      </c>
      <c r="C21" s="3">
        <v>0</v>
      </c>
      <c r="D21" s="3">
        <v>2</v>
      </c>
      <c r="E21" s="3">
        <v>2</v>
      </c>
      <c r="F21" s="3">
        <v>0</v>
      </c>
      <c r="G21" s="3">
        <v>0</v>
      </c>
      <c r="H21" s="3">
        <v>13</v>
      </c>
      <c r="I21" s="3">
        <v>6</v>
      </c>
      <c r="J21" s="3">
        <v>16</v>
      </c>
      <c r="K21" s="3">
        <v>6</v>
      </c>
      <c r="L21" s="3">
        <v>43</v>
      </c>
      <c r="M21" s="3">
        <v>13</v>
      </c>
      <c r="N21" s="3">
        <v>0</v>
      </c>
      <c r="O21" s="3">
        <v>0</v>
      </c>
      <c r="P21" s="3">
        <v>0</v>
      </c>
      <c r="Q21" s="3">
        <v>1</v>
      </c>
      <c r="R21" s="3">
        <v>16</v>
      </c>
      <c r="S21" s="3">
        <v>118</v>
      </c>
      <c r="T21" s="3">
        <v>2</v>
      </c>
      <c r="U21" s="3">
        <v>4</v>
      </c>
      <c r="V21" s="4">
        <v>13</v>
      </c>
    </row>
    <row r="22" spans="1:22" ht="14.25" customHeight="1">
      <c r="A22" s="2" t="s">
        <v>23</v>
      </c>
      <c r="B22" s="3">
        <v>0</v>
      </c>
      <c r="C22" s="3">
        <v>0</v>
      </c>
      <c r="D22" s="3">
        <v>0</v>
      </c>
      <c r="E22" s="3">
        <v>0</v>
      </c>
      <c r="F22" s="3">
        <v>0</v>
      </c>
      <c r="G22" s="3">
        <v>0</v>
      </c>
      <c r="H22" s="3">
        <v>1</v>
      </c>
      <c r="I22" s="3">
        <v>1</v>
      </c>
      <c r="J22" s="3">
        <v>2</v>
      </c>
      <c r="K22" s="3">
        <v>3</v>
      </c>
      <c r="L22" s="3">
        <v>14</v>
      </c>
      <c r="M22" s="3">
        <v>8</v>
      </c>
      <c r="N22" s="3">
        <v>0</v>
      </c>
      <c r="O22" s="3">
        <v>0</v>
      </c>
      <c r="P22" s="3">
        <v>1</v>
      </c>
      <c r="Q22" s="3">
        <v>0</v>
      </c>
      <c r="R22" s="3">
        <v>2</v>
      </c>
      <c r="S22" s="3">
        <v>32</v>
      </c>
      <c r="T22" s="3">
        <v>0</v>
      </c>
      <c r="U22" s="3">
        <v>0</v>
      </c>
      <c r="V22" s="4">
        <v>18</v>
      </c>
    </row>
    <row r="23" spans="1:22" ht="14.25" customHeight="1">
      <c r="A23" s="2" t="s">
        <v>25</v>
      </c>
      <c r="B23" s="3">
        <v>0</v>
      </c>
      <c r="C23" s="3">
        <v>0</v>
      </c>
      <c r="D23" s="3">
        <v>0</v>
      </c>
      <c r="E23" s="3">
        <v>0</v>
      </c>
      <c r="F23" s="3">
        <v>0</v>
      </c>
      <c r="G23" s="3">
        <v>0</v>
      </c>
      <c r="H23" s="3">
        <v>9</v>
      </c>
      <c r="I23" s="3">
        <v>2</v>
      </c>
      <c r="J23" s="3">
        <v>16</v>
      </c>
      <c r="K23" s="3">
        <v>3</v>
      </c>
      <c r="L23" s="3">
        <v>58</v>
      </c>
      <c r="M23" s="3">
        <v>24</v>
      </c>
      <c r="N23" s="3">
        <v>0</v>
      </c>
      <c r="O23" s="3">
        <v>0</v>
      </c>
      <c r="P23" s="3">
        <v>0</v>
      </c>
      <c r="Q23" s="3">
        <v>1</v>
      </c>
      <c r="R23" s="3">
        <v>8</v>
      </c>
      <c r="S23" s="3">
        <v>121</v>
      </c>
      <c r="T23" s="3">
        <v>0</v>
      </c>
      <c r="U23" s="3">
        <v>0</v>
      </c>
      <c r="V23" s="4">
        <v>0</v>
      </c>
    </row>
    <row r="24" spans="1:22" ht="14.25" customHeight="1">
      <c r="A24" s="2" t="s">
        <v>26</v>
      </c>
      <c r="B24" s="3">
        <v>0</v>
      </c>
      <c r="C24" s="3">
        <v>0</v>
      </c>
      <c r="D24" s="3">
        <v>1</v>
      </c>
      <c r="E24" s="3">
        <v>0</v>
      </c>
      <c r="F24" s="3">
        <v>0</v>
      </c>
      <c r="G24" s="3">
        <v>0</v>
      </c>
      <c r="H24" s="3">
        <v>1</v>
      </c>
      <c r="I24" s="3">
        <v>2</v>
      </c>
      <c r="J24" s="3">
        <v>2</v>
      </c>
      <c r="K24" s="3">
        <v>0</v>
      </c>
      <c r="L24" s="3">
        <v>45</v>
      </c>
      <c r="M24" s="3">
        <v>18</v>
      </c>
      <c r="N24" s="3">
        <v>0</v>
      </c>
      <c r="O24" s="3">
        <v>0</v>
      </c>
      <c r="P24" s="3">
        <v>1</v>
      </c>
      <c r="Q24" s="3">
        <v>0</v>
      </c>
      <c r="R24" s="3">
        <v>7</v>
      </c>
      <c r="S24" s="3">
        <v>77</v>
      </c>
      <c r="T24" s="3">
        <v>1</v>
      </c>
      <c r="U24" s="3">
        <v>0</v>
      </c>
      <c r="V24" s="4">
        <v>9</v>
      </c>
    </row>
    <row r="25" spans="1:22" ht="14.25" customHeight="1">
      <c r="A25" s="2" t="s">
        <v>27</v>
      </c>
      <c r="B25" s="3">
        <v>0</v>
      </c>
      <c r="C25" s="3">
        <v>0</v>
      </c>
      <c r="D25" s="3">
        <v>0</v>
      </c>
      <c r="E25" s="3">
        <v>0</v>
      </c>
      <c r="F25" s="3">
        <v>0</v>
      </c>
      <c r="G25" s="3">
        <v>0</v>
      </c>
      <c r="H25" s="3">
        <v>0</v>
      </c>
      <c r="I25" s="3">
        <v>0</v>
      </c>
      <c r="J25" s="3">
        <v>2</v>
      </c>
      <c r="K25" s="3">
        <v>0</v>
      </c>
      <c r="L25" s="3">
        <v>12</v>
      </c>
      <c r="M25" s="3">
        <v>3</v>
      </c>
      <c r="N25" s="3">
        <v>0</v>
      </c>
      <c r="O25" s="3">
        <v>0</v>
      </c>
      <c r="P25" s="3">
        <v>0</v>
      </c>
      <c r="Q25" s="3">
        <v>0</v>
      </c>
      <c r="R25" s="3">
        <v>1</v>
      </c>
      <c r="S25" s="3">
        <v>18</v>
      </c>
      <c r="T25" s="3">
        <v>0</v>
      </c>
      <c r="U25" s="3">
        <v>0</v>
      </c>
      <c r="V25" s="4">
        <v>5</v>
      </c>
    </row>
    <row r="26" spans="1:22" ht="14.25" customHeight="1">
      <c r="A26" s="2" t="s">
        <v>28</v>
      </c>
      <c r="B26" s="3">
        <v>0</v>
      </c>
      <c r="C26" s="3">
        <v>0</v>
      </c>
      <c r="D26" s="3">
        <v>0</v>
      </c>
      <c r="E26" s="3">
        <v>0</v>
      </c>
      <c r="F26" s="3">
        <v>0</v>
      </c>
      <c r="G26" s="3">
        <v>0</v>
      </c>
      <c r="H26" s="3">
        <v>1</v>
      </c>
      <c r="I26" s="3">
        <v>0</v>
      </c>
      <c r="J26" s="3">
        <v>2</v>
      </c>
      <c r="K26" s="3">
        <v>0</v>
      </c>
      <c r="L26" s="3">
        <v>16</v>
      </c>
      <c r="M26" s="3">
        <v>5</v>
      </c>
      <c r="N26" s="3">
        <v>0</v>
      </c>
      <c r="O26" s="3">
        <v>0</v>
      </c>
      <c r="P26" s="3">
        <v>0</v>
      </c>
      <c r="Q26" s="3">
        <v>0</v>
      </c>
      <c r="R26" s="3">
        <v>1</v>
      </c>
      <c r="S26" s="3">
        <v>25</v>
      </c>
      <c r="T26" s="3">
        <v>0</v>
      </c>
      <c r="U26" s="3">
        <v>0</v>
      </c>
      <c r="V26" s="4">
        <v>7</v>
      </c>
    </row>
    <row r="27" spans="1:22" ht="14.25" customHeight="1">
      <c r="A27" s="2" t="s">
        <v>29</v>
      </c>
      <c r="B27" s="3">
        <v>0</v>
      </c>
      <c r="C27" s="3">
        <v>1</v>
      </c>
      <c r="D27" s="3">
        <v>4</v>
      </c>
      <c r="E27" s="3">
        <v>0</v>
      </c>
      <c r="F27" s="3">
        <v>0</v>
      </c>
      <c r="G27" s="3">
        <v>0</v>
      </c>
      <c r="H27" s="3">
        <v>14</v>
      </c>
      <c r="I27" s="3">
        <v>8</v>
      </c>
      <c r="J27" s="3">
        <v>20</v>
      </c>
      <c r="K27" s="3">
        <v>4</v>
      </c>
      <c r="L27" s="3">
        <v>61</v>
      </c>
      <c r="M27" s="3">
        <v>33</v>
      </c>
      <c r="N27" s="3">
        <v>0</v>
      </c>
      <c r="O27" s="3">
        <v>0</v>
      </c>
      <c r="P27" s="3">
        <v>2</v>
      </c>
      <c r="Q27" s="3">
        <v>1</v>
      </c>
      <c r="R27" s="3">
        <v>4</v>
      </c>
      <c r="S27" s="3">
        <v>152</v>
      </c>
      <c r="T27" s="3">
        <v>1</v>
      </c>
      <c r="U27" s="3">
        <v>1</v>
      </c>
      <c r="V27" s="4">
        <v>47</v>
      </c>
    </row>
    <row r="28" spans="1:22" ht="14.25" customHeight="1" thickBot="1">
      <c r="A28" s="5" t="s">
        <v>32</v>
      </c>
      <c r="B28" s="6">
        <v>0</v>
      </c>
      <c r="C28" s="6">
        <v>0</v>
      </c>
      <c r="D28" s="6">
        <v>5</v>
      </c>
      <c r="E28" s="6">
        <v>0</v>
      </c>
      <c r="F28" s="6">
        <v>0</v>
      </c>
      <c r="G28" s="6">
        <v>0</v>
      </c>
      <c r="H28" s="6">
        <v>23</v>
      </c>
      <c r="I28" s="6">
        <v>10</v>
      </c>
      <c r="J28" s="6">
        <v>31</v>
      </c>
      <c r="K28" s="6">
        <v>7</v>
      </c>
      <c r="L28" s="6">
        <v>83</v>
      </c>
      <c r="M28" s="6">
        <v>35</v>
      </c>
      <c r="N28" s="6">
        <v>0</v>
      </c>
      <c r="O28" s="6">
        <v>0</v>
      </c>
      <c r="P28" s="6">
        <v>5</v>
      </c>
      <c r="Q28" s="6">
        <v>0</v>
      </c>
      <c r="R28" s="6">
        <v>12</v>
      </c>
      <c r="S28" s="6">
        <v>211</v>
      </c>
      <c r="T28" s="6">
        <v>2</v>
      </c>
      <c r="U28" s="6">
        <v>3</v>
      </c>
      <c r="V28" s="7">
        <v>90</v>
      </c>
    </row>
    <row r="29" spans="1:22" ht="14.25" customHeight="1">
      <c r="A29" s="848" t="s">
        <v>104</v>
      </c>
      <c r="B29" s="839"/>
      <c r="C29" s="839"/>
      <c r="D29" s="839"/>
      <c r="E29" s="839"/>
      <c r="F29" s="839"/>
      <c r="G29" s="839"/>
      <c r="H29" s="839"/>
      <c r="I29" s="839"/>
      <c r="J29" s="839"/>
      <c r="K29" s="839"/>
      <c r="L29" s="839"/>
      <c r="M29" s="839"/>
      <c r="N29" s="839"/>
      <c r="O29" s="839"/>
      <c r="P29" s="839"/>
      <c r="Q29" s="839"/>
      <c r="R29" s="839"/>
      <c r="S29" s="839"/>
      <c r="T29" s="839"/>
      <c r="U29" s="839"/>
      <c r="V29" s="839"/>
    </row>
    <row r="30" spans="1:22" ht="14.25" customHeight="1">
      <c r="A30" s="848" t="s">
        <v>40</v>
      </c>
      <c r="B30" s="839"/>
      <c r="C30" s="839"/>
      <c r="D30" s="839"/>
      <c r="E30" s="839"/>
      <c r="F30" s="839"/>
      <c r="G30" s="839"/>
      <c r="H30" s="839"/>
      <c r="I30" s="839"/>
      <c r="J30" s="839"/>
      <c r="K30" s="839"/>
      <c r="L30" s="839"/>
      <c r="M30" s="839"/>
      <c r="N30" s="839"/>
      <c r="O30" s="839"/>
      <c r="P30" s="839"/>
      <c r="Q30" s="839"/>
      <c r="R30" s="839"/>
      <c r="S30" s="839"/>
      <c r="T30" s="839"/>
      <c r="U30" s="839"/>
      <c r="V30" s="839"/>
    </row>
    <row r="31" spans="1:22" ht="14.25" customHeight="1">
      <c r="A31" s="848" t="s">
        <v>82</v>
      </c>
      <c r="B31" s="839"/>
      <c r="C31" s="839"/>
      <c r="D31" s="839"/>
      <c r="E31" s="839"/>
      <c r="F31" s="839"/>
      <c r="G31" s="839"/>
      <c r="H31" s="839"/>
      <c r="I31" s="839"/>
      <c r="J31" s="839"/>
      <c r="K31" s="839"/>
      <c r="L31" s="839"/>
      <c r="M31" s="839"/>
      <c r="N31" s="839"/>
      <c r="O31" s="839"/>
      <c r="P31" s="839"/>
      <c r="Q31" s="839"/>
      <c r="R31" s="839"/>
      <c r="S31" s="839"/>
      <c r="T31" s="839"/>
      <c r="U31" s="839"/>
      <c r="V31" s="839"/>
    </row>
    <row r="32" spans="1:22" ht="14.25" customHeight="1">
      <c r="A32" s="848" t="s">
        <v>81</v>
      </c>
      <c r="B32" s="839"/>
      <c r="C32" s="839"/>
      <c r="D32" s="839"/>
      <c r="E32" s="839"/>
      <c r="F32" s="839"/>
      <c r="G32" s="839"/>
      <c r="H32" s="839"/>
      <c r="I32" s="839"/>
      <c r="J32" s="839"/>
      <c r="K32" s="839"/>
      <c r="L32" s="839"/>
      <c r="M32" s="839"/>
      <c r="N32" s="839"/>
      <c r="O32" s="839"/>
      <c r="P32" s="839"/>
      <c r="Q32" s="839"/>
      <c r="R32" s="839"/>
      <c r="S32" s="839"/>
      <c r="T32" s="839"/>
      <c r="U32" s="839"/>
      <c r="V32" s="839"/>
    </row>
    <row r="33" spans="1:22" ht="14.25" customHeight="1">
      <c r="A33" s="848" t="s">
        <v>80</v>
      </c>
      <c r="B33" s="839"/>
      <c r="C33" s="839"/>
      <c r="D33" s="839"/>
      <c r="E33" s="839"/>
      <c r="F33" s="839"/>
      <c r="G33" s="839"/>
      <c r="H33" s="839"/>
      <c r="I33" s="839"/>
      <c r="J33" s="839"/>
      <c r="K33" s="839"/>
      <c r="L33" s="839"/>
      <c r="M33" s="839"/>
      <c r="N33" s="839"/>
      <c r="O33" s="839"/>
      <c r="P33" s="839"/>
      <c r="Q33" s="839"/>
      <c r="R33" s="839"/>
      <c r="S33" s="839"/>
      <c r="T33" s="839"/>
      <c r="U33" s="839"/>
      <c r="V33" s="839"/>
    </row>
    <row r="34" spans="1:22" ht="14.25" customHeight="1"/>
    <row r="35" spans="1:22" ht="14.25" customHeight="1"/>
    <row r="36" spans="1:22" ht="14.25" customHeight="1"/>
  </sheetData>
  <mergeCells count="22">
    <mergeCell ref="T9:V9"/>
    <mergeCell ref="A1:V1"/>
    <mergeCell ref="A2:V2"/>
    <mergeCell ref="A3:V3"/>
    <mergeCell ref="A4:V4"/>
    <mergeCell ref="A5:V5"/>
    <mergeCell ref="A33:V33"/>
    <mergeCell ref="A6:V6"/>
    <mergeCell ref="A29:V29"/>
    <mergeCell ref="A30:V30"/>
    <mergeCell ref="A31:V31"/>
    <mergeCell ref="A32:V32"/>
    <mergeCell ref="B9:C9"/>
    <mergeCell ref="D9:E9"/>
    <mergeCell ref="F9:G9"/>
    <mergeCell ref="H9:I9"/>
    <mergeCell ref="J9:K9"/>
    <mergeCell ref="L9:M9"/>
    <mergeCell ref="N9:O9"/>
    <mergeCell ref="P9:Q9"/>
    <mergeCell ref="B8:S8"/>
    <mergeCell ref="A8:A10"/>
  </mergeCells>
  <printOptions horizontalCentered="1"/>
  <pageMargins left="0.2" right="0.2" top="1" bottom="0.45" header="0.25" footer="0.25"/>
  <pageSetup scale="95" orientation="landscape" cellComments="atEnd" r:id="rId1"/>
  <headerFooter>
    <oddHeader>&amp;L&amp;G</oddHeader>
    <oddFooter>&amp;L&amp;"Calibri,Regular"&amp;11PERA 2208C Division of Accountability, Research and Measurement</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9"/>
  <sheetViews>
    <sheetView showGridLines="0" view="pageLayout" zoomScaleNormal="100" workbookViewId="0">
      <selection activeCell="T21" sqref="T21"/>
    </sheetView>
  </sheetViews>
  <sheetFormatPr defaultColWidth="11" defaultRowHeight="15" customHeight="1"/>
  <cols>
    <col min="1" max="1" width="21" style="9" bestFit="1" customWidth="1"/>
    <col min="2" max="17" width="4" style="9" customWidth="1"/>
    <col min="18" max="18" width="9.09765625" style="9" bestFit="1" customWidth="1"/>
    <col min="19" max="19" width="6.69921875" style="9" bestFit="1" customWidth="1"/>
    <col min="20" max="20" width="7.59765625" style="9" bestFit="1" customWidth="1"/>
    <col min="21" max="21" width="4" style="9" customWidth="1"/>
    <col min="22" max="22" width="11.5" style="9" customWidth="1"/>
    <col min="23" max="16384" width="11" style="9"/>
  </cols>
  <sheetData>
    <row r="1" spans="1:22" ht="21.9" customHeight="1">
      <c r="A1" s="838" t="s">
        <v>109</v>
      </c>
      <c r="B1" s="839"/>
      <c r="C1" s="839"/>
      <c r="D1" s="839"/>
      <c r="E1" s="839"/>
      <c r="F1" s="839"/>
      <c r="G1" s="839"/>
      <c r="H1" s="839"/>
      <c r="I1" s="839"/>
      <c r="J1" s="839"/>
      <c r="K1" s="839"/>
      <c r="L1" s="839"/>
      <c r="M1" s="839"/>
      <c r="N1" s="839"/>
      <c r="O1" s="839"/>
      <c r="P1" s="839"/>
      <c r="Q1" s="839"/>
      <c r="R1" s="839"/>
      <c r="S1" s="839"/>
      <c r="T1" s="839"/>
      <c r="U1" s="839"/>
      <c r="V1" s="839"/>
    </row>
    <row r="2" spans="1:22" ht="21.9"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21.9" customHeight="1">
      <c r="A3" s="838" t="s">
        <v>70</v>
      </c>
      <c r="B3" s="839"/>
      <c r="C3" s="839"/>
      <c r="D3" s="839"/>
      <c r="E3" s="839"/>
      <c r="F3" s="839"/>
      <c r="G3" s="839"/>
      <c r="H3" s="839"/>
      <c r="I3" s="839"/>
      <c r="J3" s="839"/>
      <c r="K3" s="839"/>
      <c r="L3" s="839"/>
      <c r="M3" s="839"/>
      <c r="N3" s="839"/>
      <c r="O3" s="839"/>
      <c r="P3" s="839"/>
      <c r="Q3" s="839"/>
      <c r="R3" s="839"/>
      <c r="S3" s="839"/>
      <c r="T3" s="839"/>
      <c r="U3" s="839"/>
      <c r="V3" s="839"/>
    </row>
    <row r="4" spans="1:22" ht="21.9" customHeight="1">
      <c r="A4" s="838" t="s">
        <v>108</v>
      </c>
      <c r="B4" s="839"/>
      <c r="C4" s="839"/>
      <c r="D4" s="839"/>
      <c r="E4" s="839"/>
      <c r="F4" s="839"/>
      <c r="G4" s="839"/>
      <c r="H4" s="839"/>
      <c r="I4" s="839"/>
      <c r="J4" s="839"/>
      <c r="K4" s="839"/>
      <c r="L4" s="839"/>
      <c r="M4" s="839"/>
      <c r="N4" s="839"/>
      <c r="O4" s="839"/>
      <c r="P4" s="839"/>
      <c r="Q4" s="839"/>
      <c r="R4" s="839"/>
      <c r="S4" s="839"/>
      <c r="T4" s="839"/>
      <c r="U4" s="839"/>
      <c r="V4" s="839"/>
    </row>
    <row r="5" spans="1:22" ht="21.9" customHeight="1">
      <c r="A5" s="838" t="s">
        <v>101</v>
      </c>
      <c r="B5" s="839"/>
      <c r="C5" s="839"/>
      <c r="D5" s="839"/>
      <c r="E5" s="839"/>
      <c r="F5" s="839"/>
      <c r="G5" s="839"/>
      <c r="H5" s="839"/>
      <c r="I5" s="839"/>
      <c r="J5" s="839"/>
      <c r="K5" s="839"/>
      <c r="L5" s="839"/>
      <c r="M5" s="839"/>
      <c r="N5" s="839"/>
      <c r="O5" s="839"/>
      <c r="P5" s="839"/>
      <c r="Q5" s="839"/>
      <c r="R5" s="839"/>
      <c r="S5" s="839"/>
      <c r="T5" s="839"/>
      <c r="U5" s="839"/>
      <c r="V5" s="839"/>
    </row>
    <row r="6" spans="1:22" ht="21.9" customHeight="1">
      <c r="A6" s="838" t="s">
        <v>3</v>
      </c>
      <c r="B6" s="839"/>
      <c r="C6" s="839"/>
      <c r="D6" s="839"/>
      <c r="E6" s="839"/>
      <c r="F6" s="839"/>
      <c r="G6" s="839"/>
      <c r="H6" s="839"/>
      <c r="I6" s="839"/>
      <c r="J6" s="839"/>
      <c r="K6" s="839"/>
      <c r="L6" s="839"/>
      <c r="M6" s="839"/>
      <c r="N6" s="839"/>
      <c r="O6" s="839"/>
      <c r="P6" s="839"/>
      <c r="Q6" s="839"/>
      <c r="R6" s="839"/>
      <c r="S6" s="839"/>
      <c r="T6" s="839"/>
      <c r="U6" s="839"/>
      <c r="V6" s="839"/>
    </row>
    <row r="7" spans="1:22" ht="15" customHeight="1" thickBot="1"/>
    <row r="8" spans="1:22" ht="17.100000000000001" customHeight="1">
      <c r="A8" s="876" t="s">
        <v>4</v>
      </c>
      <c r="B8" s="860" t="s">
        <v>100</v>
      </c>
      <c r="C8" s="860"/>
      <c r="D8" s="860"/>
      <c r="E8" s="860"/>
      <c r="F8" s="860"/>
      <c r="G8" s="860"/>
      <c r="H8" s="860"/>
      <c r="I8" s="860"/>
      <c r="J8" s="860"/>
      <c r="K8" s="860"/>
      <c r="L8" s="860"/>
      <c r="M8" s="860"/>
      <c r="N8" s="860"/>
      <c r="O8" s="860"/>
      <c r="P8" s="860"/>
      <c r="Q8" s="860"/>
      <c r="R8" s="860"/>
      <c r="S8" s="860"/>
      <c r="T8" s="331"/>
      <c r="U8" s="325"/>
      <c r="V8" s="326"/>
    </row>
    <row r="9" spans="1:22" ht="42.75" customHeight="1">
      <c r="A9" s="878"/>
      <c r="B9" s="865" t="s">
        <v>99</v>
      </c>
      <c r="C9" s="865"/>
      <c r="D9" s="866" t="s">
        <v>98</v>
      </c>
      <c r="E9" s="866"/>
      <c r="F9" s="874" t="s">
        <v>245</v>
      </c>
      <c r="G9" s="875"/>
      <c r="H9" s="866" t="s">
        <v>97</v>
      </c>
      <c r="I9" s="866"/>
      <c r="J9" s="866" t="s">
        <v>96</v>
      </c>
      <c r="K9" s="866"/>
      <c r="L9" s="866" t="s">
        <v>95</v>
      </c>
      <c r="M9" s="866"/>
      <c r="N9" s="866" t="s">
        <v>94</v>
      </c>
      <c r="O9" s="866"/>
      <c r="P9" s="874" t="s">
        <v>246</v>
      </c>
      <c r="Q9" s="875"/>
      <c r="R9" s="27" t="s">
        <v>42</v>
      </c>
      <c r="S9" s="27" t="s">
        <v>92</v>
      </c>
      <c r="T9" s="879" t="s">
        <v>91</v>
      </c>
      <c r="U9" s="872"/>
      <c r="V9" s="873"/>
    </row>
    <row r="10" spans="1:22" ht="17.100000000000001" customHeight="1">
      <c r="A10" s="26" t="s">
        <v>4</v>
      </c>
      <c r="B10" s="27" t="s">
        <v>90</v>
      </c>
      <c r="C10" s="27" t="s">
        <v>89</v>
      </c>
      <c r="D10" s="27" t="s">
        <v>90</v>
      </c>
      <c r="E10" s="27" t="s">
        <v>89</v>
      </c>
      <c r="F10" s="27" t="s">
        <v>90</v>
      </c>
      <c r="G10" s="27" t="s">
        <v>89</v>
      </c>
      <c r="H10" s="27" t="s">
        <v>90</v>
      </c>
      <c r="I10" s="27" t="s">
        <v>89</v>
      </c>
      <c r="J10" s="27" t="s">
        <v>90</v>
      </c>
      <c r="K10" s="27" t="s">
        <v>89</v>
      </c>
      <c r="L10" s="27" t="s">
        <v>90</v>
      </c>
      <c r="M10" s="27" t="s">
        <v>89</v>
      </c>
      <c r="N10" s="27" t="s">
        <v>90</v>
      </c>
      <c r="O10" s="27" t="s">
        <v>89</v>
      </c>
      <c r="P10" s="27" t="s">
        <v>90</v>
      </c>
      <c r="Q10" s="27" t="s">
        <v>89</v>
      </c>
      <c r="R10" s="27" t="s">
        <v>88</v>
      </c>
      <c r="S10" s="27" t="s">
        <v>42</v>
      </c>
      <c r="T10" s="27" t="s">
        <v>87</v>
      </c>
      <c r="U10" s="27" t="s">
        <v>86</v>
      </c>
      <c r="V10" s="28" t="s">
        <v>85</v>
      </c>
    </row>
    <row r="11" spans="1:22" s="1" customFormat="1" ht="17.100000000000001" customHeight="1">
      <c r="A11" s="53" t="s">
        <v>84</v>
      </c>
      <c r="B11" s="54">
        <v>0</v>
      </c>
      <c r="C11" s="54">
        <v>0</v>
      </c>
      <c r="D11" s="54">
        <v>1</v>
      </c>
      <c r="E11" s="54">
        <v>2</v>
      </c>
      <c r="F11" s="54">
        <v>1</v>
      </c>
      <c r="G11" s="54">
        <v>0</v>
      </c>
      <c r="H11" s="54">
        <v>14</v>
      </c>
      <c r="I11" s="54">
        <v>6</v>
      </c>
      <c r="J11" s="54">
        <v>12</v>
      </c>
      <c r="K11" s="54">
        <v>6</v>
      </c>
      <c r="L11" s="54">
        <v>56</v>
      </c>
      <c r="M11" s="54">
        <v>28</v>
      </c>
      <c r="N11" s="54">
        <v>0</v>
      </c>
      <c r="O11" s="54">
        <v>0</v>
      </c>
      <c r="P11" s="54">
        <v>3</v>
      </c>
      <c r="Q11" s="54">
        <v>0</v>
      </c>
      <c r="R11" s="54">
        <v>10</v>
      </c>
      <c r="S11" s="54">
        <v>139</v>
      </c>
      <c r="T11" s="54">
        <v>2</v>
      </c>
      <c r="U11" s="54">
        <v>4</v>
      </c>
      <c r="V11" s="55">
        <v>27</v>
      </c>
    </row>
    <row r="12" spans="1:22" ht="17.100000000000001" customHeight="1">
      <c r="A12" s="35" t="s">
        <v>22</v>
      </c>
      <c r="B12" s="36" t="s">
        <v>580</v>
      </c>
      <c r="C12" s="36" t="s">
        <v>580</v>
      </c>
      <c r="D12" s="36" t="s">
        <v>580</v>
      </c>
      <c r="E12" s="36" t="s">
        <v>580</v>
      </c>
      <c r="F12" s="36" t="s">
        <v>580</v>
      </c>
      <c r="G12" s="36" t="s">
        <v>580</v>
      </c>
      <c r="H12" s="36" t="s">
        <v>580</v>
      </c>
      <c r="I12" s="36" t="s">
        <v>580</v>
      </c>
      <c r="J12" s="36" t="s">
        <v>580</v>
      </c>
      <c r="K12" s="36" t="s">
        <v>580</v>
      </c>
      <c r="L12" s="36" t="s">
        <v>580</v>
      </c>
      <c r="M12" s="36" t="s">
        <v>580</v>
      </c>
      <c r="N12" s="36" t="s">
        <v>580</v>
      </c>
      <c r="O12" s="36" t="s">
        <v>580</v>
      </c>
      <c r="P12" s="36" t="s">
        <v>580</v>
      </c>
      <c r="Q12" s="36" t="s">
        <v>580</v>
      </c>
      <c r="R12" s="36" t="s">
        <v>580</v>
      </c>
      <c r="S12" s="36" t="s">
        <v>580</v>
      </c>
      <c r="T12" s="36" t="s">
        <v>580</v>
      </c>
      <c r="U12" s="36" t="s">
        <v>580</v>
      </c>
      <c r="V12" s="37" t="s">
        <v>580</v>
      </c>
    </row>
    <row r="13" spans="1:22" ht="17.100000000000001" customHeight="1">
      <c r="A13" s="2" t="s">
        <v>27</v>
      </c>
      <c r="B13" s="3">
        <v>0</v>
      </c>
      <c r="C13" s="3">
        <v>0</v>
      </c>
      <c r="D13" s="3">
        <v>1</v>
      </c>
      <c r="E13" s="3">
        <v>1</v>
      </c>
      <c r="F13" s="3">
        <v>1</v>
      </c>
      <c r="G13" s="3">
        <v>0</v>
      </c>
      <c r="H13" s="3">
        <v>11</v>
      </c>
      <c r="I13" s="3">
        <v>3</v>
      </c>
      <c r="J13" s="3">
        <v>10</v>
      </c>
      <c r="K13" s="3">
        <v>4</v>
      </c>
      <c r="L13" s="3">
        <v>46</v>
      </c>
      <c r="M13" s="3">
        <v>19</v>
      </c>
      <c r="N13" s="3">
        <v>0</v>
      </c>
      <c r="O13" s="3">
        <v>0</v>
      </c>
      <c r="P13" s="3">
        <v>2</v>
      </c>
      <c r="Q13" s="3">
        <v>0</v>
      </c>
      <c r="R13" s="3">
        <v>10</v>
      </c>
      <c r="S13" s="3">
        <v>108</v>
      </c>
      <c r="T13" s="3">
        <v>2</v>
      </c>
      <c r="U13" s="3">
        <v>1</v>
      </c>
      <c r="V13" s="4">
        <v>24</v>
      </c>
    </row>
    <row r="14" spans="1:22" ht="14.25" customHeight="1" thickBot="1">
      <c r="A14" s="5" t="s">
        <v>29</v>
      </c>
      <c r="B14" s="6">
        <v>0</v>
      </c>
      <c r="C14" s="6">
        <v>0</v>
      </c>
      <c r="D14" s="6">
        <v>0</v>
      </c>
      <c r="E14" s="6">
        <v>0</v>
      </c>
      <c r="F14" s="6">
        <v>0</v>
      </c>
      <c r="G14" s="6">
        <v>0</v>
      </c>
      <c r="H14" s="6">
        <v>2</v>
      </c>
      <c r="I14" s="6">
        <v>1</v>
      </c>
      <c r="J14" s="6">
        <v>1</v>
      </c>
      <c r="K14" s="6">
        <v>1</v>
      </c>
      <c r="L14" s="6">
        <v>7</v>
      </c>
      <c r="M14" s="6">
        <v>8</v>
      </c>
      <c r="N14" s="6">
        <v>0</v>
      </c>
      <c r="O14" s="6">
        <v>0</v>
      </c>
      <c r="P14" s="6">
        <v>1</v>
      </c>
      <c r="Q14" s="6">
        <v>0</v>
      </c>
      <c r="R14" s="6">
        <v>0</v>
      </c>
      <c r="S14" s="6">
        <v>21</v>
      </c>
      <c r="T14" s="6">
        <v>0</v>
      </c>
      <c r="U14" s="6">
        <v>2</v>
      </c>
      <c r="V14" s="7">
        <v>3</v>
      </c>
    </row>
    <row r="15" spans="1:22" ht="14.25" customHeight="1">
      <c r="A15" s="848" t="s">
        <v>107</v>
      </c>
      <c r="B15" s="839"/>
      <c r="C15" s="839"/>
      <c r="D15" s="839"/>
      <c r="E15" s="839"/>
      <c r="F15" s="839"/>
      <c r="G15" s="839"/>
      <c r="H15" s="839"/>
      <c r="I15" s="839"/>
      <c r="J15" s="839"/>
      <c r="K15" s="839"/>
      <c r="L15" s="839"/>
      <c r="M15" s="839"/>
      <c r="N15" s="839"/>
      <c r="O15" s="839"/>
      <c r="P15" s="839"/>
      <c r="Q15" s="839"/>
      <c r="R15" s="839"/>
      <c r="S15" s="839"/>
      <c r="T15" s="839"/>
      <c r="U15" s="839"/>
      <c r="V15" s="839"/>
    </row>
    <row r="16" spans="1:22" ht="14.25" customHeight="1">
      <c r="A16" s="848" t="s">
        <v>40</v>
      </c>
      <c r="B16" s="839"/>
      <c r="C16" s="839"/>
      <c r="D16" s="839"/>
      <c r="E16" s="839"/>
      <c r="F16" s="839"/>
      <c r="G16" s="839"/>
      <c r="H16" s="839"/>
      <c r="I16" s="839"/>
      <c r="J16" s="839"/>
      <c r="K16" s="839"/>
      <c r="L16" s="839"/>
      <c r="M16" s="839"/>
      <c r="N16" s="839"/>
      <c r="O16" s="839"/>
      <c r="P16" s="839"/>
      <c r="Q16" s="839"/>
      <c r="R16" s="839"/>
      <c r="S16" s="839"/>
      <c r="T16" s="839"/>
      <c r="U16" s="839"/>
      <c r="V16" s="839"/>
    </row>
    <row r="17" spans="1:22" ht="14.25" customHeight="1">
      <c r="A17" s="848" t="s">
        <v>82</v>
      </c>
      <c r="B17" s="839"/>
      <c r="C17" s="839"/>
      <c r="D17" s="839"/>
      <c r="E17" s="839"/>
      <c r="F17" s="839"/>
      <c r="G17" s="839"/>
      <c r="H17" s="839"/>
      <c r="I17" s="839"/>
      <c r="J17" s="839"/>
      <c r="K17" s="839"/>
      <c r="L17" s="839"/>
      <c r="M17" s="839"/>
      <c r="N17" s="839"/>
      <c r="O17" s="839"/>
      <c r="P17" s="839"/>
      <c r="Q17" s="839"/>
      <c r="R17" s="839"/>
      <c r="S17" s="839"/>
      <c r="T17" s="839"/>
      <c r="U17" s="839"/>
      <c r="V17" s="839"/>
    </row>
    <row r="18" spans="1:22" ht="14.25" customHeight="1">
      <c r="A18" s="848" t="s">
        <v>81</v>
      </c>
      <c r="B18" s="839"/>
      <c r="C18" s="839"/>
      <c r="D18" s="839"/>
      <c r="E18" s="839"/>
      <c r="F18" s="839"/>
      <c r="G18" s="839"/>
      <c r="H18" s="839"/>
      <c r="I18" s="839"/>
      <c r="J18" s="839"/>
      <c r="K18" s="839"/>
      <c r="L18" s="839"/>
      <c r="M18" s="839"/>
      <c r="N18" s="839"/>
      <c r="O18" s="839"/>
      <c r="P18" s="839"/>
      <c r="Q18" s="839"/>
      <c r="R18" s="839"/>
      <c r="S18" s="839"/>
      <c r="T18" s="839"/>
      <c r="U18" s="839"/>
      <c r="V18" s="839"/>
    </row>
    <row r="19" spans="1:22" ht="14.25" customHeight="1">
      <c r="A19" s="848" t="s">
        <v>80</v>
      </c>
      <c r="B19" s="839"/>
      <c r="C19" s="839"/>
      <c r="D19" s="839"/>
      <c r="E19" s="839"/>
      <c r="F19" s="839"/>
      <c r="G19" s="839"/>
      <c r="H19" s="839"/>
      <c r="I19" s="839"/>
      <c r="J19" s="839"/>
      <c r="K19" s="839"/>
      <c r="L19" s="839"/>
      <c r="M19" s="839"/>
      <c r="N19" s="839"/>
      <c r="O19" s="839"/>
      <c r="P19" s="839"/>
      <c r="Q19" s="839"/>
      <c r="R19" s="839"/>
      <c r="S19" s="839"/>
      <c r="T19" s="839"/>
      <c r="U19" s="839"/>
      <c r="V19" s="839"/>
    </row>
    <row r="20" spans="1:22" ht="14.25" customHeight="1"/>
    <row r="21" spans="1:22" ht="14.25" customHeight="1"/>
    <row r="22" spans="1:22" ht="14.25" customHeight="1"/>
    <row r="23" spans="1:22" ht="14.25" customHeight="1"/>
    <row r="24" spans="1:22" ht="14.25" customHeight="1"/>
    <row r="25" spans="1:22" ht="14.25" customHeight="1"/>
    <row r="26" spans="1:22" ht="14.25" customHeight="1"/>
    <row r="27" spans="1:22" ht="14.25" customHeight="1"/>
    <row r="28" spans="1:22" ht="14.25" customHeight="1"/>
    <row r="29" spans="1:22" ht="14.25" customHeight="1"/>
    <row r="30" spans="1:22" ht="14.25" customHeight="1"/>
    <row r="31" spans="1:22" ht="14.25" customHeight="1"/>
    <row r="32" spans="1:2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sheetData>
  <mergeCells count="22">
    <mergeCell ref="T9:V9"/>
    <mergeCell ref="A1:V1"/>
    <mergeCell ref="A2:V2"/>
    <mergeCell ref="A3:V3"/>
    <mergeCell ref="A4:V4"/>
    <mergeCell ref="A5:V5"/>
    <mergeCell ref="A19:V19"/>
    <mergeCell ref="A6:V6"/>
    <mergeCell ref="A15:V15"/>
    <mergeCell ref="A16:V16"/>
    <mergeCell ref="A17:V17"/>
    <mergeCell ref="A18:V18"/>
    <mergeCell ref="B9:C9"/>
    <mergeCell ref="D9:E9"/>
    <mergeCell ref="F9:G9"/>
    <mergeCell ref="H9:I9"/>
    <mergeCell ref="J9:K9"/>
    <mergeCell ref="L9:M9"/>
    <mergeCell ref="N9:O9"/>
    <mergeCell ref="P9:Q9"/>
    <mergeCell ref="B8:S8"/>
    <mergeCell ref="A8:A9"/>
  </mergeCells>
  <printOptions horizontalCentered="1"/>
  <pageMargins left="0.2" right="0.2" top="1" bottom="0.45" header="0.25" footer="0.25"/>
  <pageSetup scale="98" orientation="landscape" cellComments="atEnd" r:id="rId1"/>
  <headerFooter>
    <oddHeader>&amp;L&amp;G</oddHeader>
    <oddFooter>&amp;L&amp;"Calibri,Regular"&amp;11PERA 2208C Division of Accountability, Research and Measurement</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view="pageLayout" zoomScaleNormal="100" workbookViewId="0">
      <selection activeCell="T34" sqref="T34"/>
    </sheetView>
  </sheetViews>
  <sheetFormatPr defaultColWidth="11" defaultRowHeight="15" customHeight="1"/>
  <cols>
    <col min="1" max="1" width="24" style="9" bestFit="1" customWidth="1"/>
    <col min="2" max="7" width="4.59765625" style="9" customWidth="1"/>
    <col min="8" max="8" width="6.19921875" style="9" customWidth="1"/>
    <col min="9" max="9" width="4.59765625" style="9" customWidth="1"/>
    <col min="10" max="13" width="6.19921875" style="9" customWidth="1"/>
    <col min="14" max="17" width="4.59765625" style="9" customWidth="1"/>
    <col min="18" max="18" width="9.09765625" style="9" bestFit="1" customWidth="1"/>
    <col min="19" max="19" width="6.69921875" style="9" bestFit="1" customWidth="1"/>
    <col min="20" max="20" width="7.59765625" style="9" bestFit="1" customWidth="1"/>
    <col min="21" max="21" width="4.8984375" style="9" bestFit="1" customWidth="1"/>
    <col min="22" max="22" width="11.19921875" style="9" bestFit="1" customWidth="1"/>
    <col min="23" max="16384" width="11" style="9"/>
  </cols>
  <sheetData>
    <row r="1" spans="1:22" ht="18" customHeight="1">
      <c r="A1" s="838" t="s">
        <v>112</v>
      </c>
      <c r="B1" s="839"/>
      <c r="C1" s="839"/>
      <c r="D1" s="839"/>
      <c r="E1" s="839"/>
      <c r="F1" s="839"/>
      <c r="G1" s="839"/>
      <c r="H1" s="839"/>
      <c r="I1" s="839"/>
      <c r="J1" s="839"/>
      <c r="K1" s="839"/>
      <c r="L1" s="839"/>
      <c r="M1" s="839"/>
      <c r="N1" s="839"/>
      <c r="O1" s="839"/>
      <c r="P1" s="839"/>
      <c r="Q1" s="839"/>
      <c r="R1" s="839"/>
      <c r="S1" s="839"/>
      <c r="T1" s="839"/>
      <c r="U1" s="839"/>
      <c r="V1" s="839"/>
    </row>
    <row r="2" spans="1:22" ht="18"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18" customHeight="1">
      <c r="A3" s="838" t="s">
        <v>70</v>
      </c>
      <c r="B3" s="839"/>
      <c r="C3" s="839"/>
      <c r="D3" s="839"/>
      <c r="E3" s="839"/>
      <c r="F3" s="839"/>
      <c r="G3" s="839"/>
      <c r="H3" s="839"/>
      <c r="I3" s="839"/>
      <c r="J3" s="839"/>
      <c r="K3" s="839"/>
      <c r="L3" s="839"/>
      <c r="M3" s="839"/>
      <c r="N3" s="839"/>
      <c r="O3" s="839"/>
      <c r="P3" s="839"/>
      <c r="Q3" s="839"/>
      <c r="R3" s="839"/>
      <c r="S3" s="839"/>
      <c r="T3" s="839"/>
      <c r="U3" s="839"/>
      <c r="V3" s="839"/>
    </row>
    <row r="4" spans="1:22" ht="18" customHeight="1">
      <c r="A4" s="838" t="s">
        <v>111</v>
      </c>
      <c r="B4" s="839"/>
      <c r="C4" s="839"/>
      <c r="D4" s="839"/>
      <c r="E4" s="839"/>
      <c r="F4" s="839"/>
      <c r="G4" s="839"/>
      <c r="H4" s="839"/>
      <c r="I4" s="839"/>
      <c r="J4" s="839"/>
      <c r="K4" s="839"/>
      <c r="L4" s="839"/>
      <c r="M4" s="839"/>
      <c r="N4" s="839"/>
      <c r="O4" s="839"/>
      <c r="P4" s="839"/>
      <c r="Q4" s="839"/>
      <c r="R4" s="839"/>
      <c r="S4" s="839"/>
      <c r="T4" s="839"/>
      <c r="U4" s="839"/>
      <c r="V4" s="839"/>
    </row>
    <row r="5" spans="1:22" ht="18" customHeight="1">
      <c r="A5" s="838" t="s">
        <v>101</v>
      </c>
      <c r="B5" s="839"/>
      <c r="C5" s="839"/>
      <c r="D5" s="839"/>
      <c r="E5" s="839"/>
      <c r="F5" s="839"/>
      <c r="G5" s="839"/>
      <c r="H5" s="839"/>
      <c r="I5" s="839"/>
      <c r="J5" s="839"/>
      <c r="K5" s="839"/>
      <c r="L5" s="839"/>
      <c r="M5" s="839"/>
      <c r="N5" s="839"/>
      <c r="O5" s="839"/>
      <c r="P5" s="839"/>
      <c r="Q5" s="839"/>
      <c r="R5" s="839"/>
      <c r="S5" s="839"/>
      <c r="T5" s="839"/>
      <c r="U5" s="839"/>
      <c r="V5" s="839"/>
    </row>
    <row r="6" spans="1:22" ht="18" customHeight="1">
      <c r="A6" s="838" t="s">
        <v>3</v>
      </c>
      <c r="B6" s="839"/>
      <c r="C6" s="839"/>
      <c r="D6" s="839"/>
      <c r="E6" s="839"/>
      <c r="F6" s="839"/>
      <c r="G6" s="839"/>
      <c r="H6" s="839"/>
      <c r="I6" s="839"/>
      <c r="J6" s="839"/>
      <c r="K6" s="839"/>
      <c r="L6" s="839"/>
      <c r="M6" s="839"/>
      <c r="N6" s="839"/>
      <c r="O6" s="839"/>
      <c r="P6" s="839"/>
      <c r="Q6" s="839"/>
      <c r="R6" s="839"/>
      <c r="S6" s="839"/>
      <c r="T6" s="839"/>
      <c r="U6" s="839"/>
      <c r="V6" s="839"/>
    </row>
    <row r="7" spans="1:22" ht="8.25" customHeight="1" thickBot="1"/>
    <row r="8" spans="1:22" ht="17.100000000000001" customHeight="1">
      <c r="A8" s="876" t="s">
        <v>4</v>
      </c>
      <c r="B8" s="860" t="s">
        <v>100</v>
      </c>
      <c r="C8" s="860"/>
      <c r="D8" s="860"/>
      <c r="E8" s="860"/>
      <c r="F8" s="860"/>
      <c r="G8" s="860"/>
      <c r="H8" s="860"/>
      <c r="I8" s="860"/>
      <c r="J8" s="860"/>
      <c r="K8" s="860"/>
      <c r="L8" s="860"/>
      <c r="M8" s="860"/>
      <c r="N8" s="860"/>
      <c r="O8" s="860"/>
      <c r="P8" s="860"/>
      <c r="Q8" s="860"/>
      <c r="R8" s="860"/>
      <c r="S8" s="860"/>
      <c r="T8" s="880" t="s">
        <v>91</v>
      </c>
      <c r="U8" s="881"/>
      <c r="V8" s="882"/>
    </row>
    <row r="9" spans="1:22" ht="39.75" customHeight="1">
      <c r="A9" s="878"/>
      <c r="B9" s="865" t="s">
        <v>99</v>
      </c>
      <c r="C9" s="865"/>
      <c r="D9" s="866" t="s">
        <v>98</v>
      </c>
      <c r="E9" s="866"/>
      <c r="F9" s="874" t="s">
        <v>245</v>
      </c>
      <c r="G9" s="875"/>
      <c r="H9" s="866" t="s">
        <v>97</v>
      </c>
      <c r="I9" s="866"/>
      <c r="J9" s="866" t="s">
        <v>96</v>
      </c>
      <c r="K9" s="866"/>
      <c r="L9" s="866" t="s">
        <v>95</v>
      </c>
      <c r="M9" s="866"/>
      <c r="N9" s="866" t="s">
        <v>94</v>
      </c>
      <c r="O9" s="866"/>
      <c r="P9" s="874" t="s">
        <v>246</v>
      </c>
      <c r="Q9" s="875"/>
      <c r="R9" s="27" t="s">
        <v>42</v>
      </c>
      <c r="S9" s="27" t="s">
        <v>92</v>
      </c>
      <c r="T9" s="879"/>
      <c r="U9" s="872"/>
      <c r="V9" s="873"/>
    </row>
    <row r="10" spans="1:22" ht="17.100000000000001" customHeight="1">
      <c r="A10" s="26" t="s">
        <v>4</v>
      </c>
      <c r="B10" s="27" t="s">
        <v>90</v>
      </c>
      <c r="C10" s="27" t="s">
        <v>89</v>
      </c>
      <c r="D10" s="27" t="s">
        <v>90</v>
      </c>
      <c r="E10" s="27" t="s">
        <v>89</v>
      </c>
      <c r="F10" s="27" t="s">
        <v>90</v>
      </c>
      <c r="G10" s="27" t="s">
        <v>89</v>
      </c>
      <c r="H10" s="27" t="s">
        <v>90</v>
      </c>
      <c r="I10" s="27" t="s">
        <v>89</v>
      </c>
      <c r="J10" s="27" t="s">
        <v>90</v>
      </c>
      <c r="K10" s="27" t="s">
        <v>89</v>
      </c>
      <c r="L10" s="27" t="s">
        <v>90</v>
      </c>
      <c r="M10" s="27" t="s">
        <v>89</v>
      </c>
      <c r="N10" s="27" t="s">
        <v>90</v>
      </c>
      <c r="O10" s="27" t="s">
        <v>89</v>
      </c>
      <c r="P10" s="27" t="s">
        <v>90</v>
      </c>
      <c r="Q10" s="27" t="s">
        <v>89</v>
      </c>
      <c r="R10" s="27" t="s">
        <v>88</v>
      </c>
      <c r="S10" s="27" t="s">
        <v>42</v>
      </c>
      <c r="T10" s="27" t="s">
        <v>87</v>
      </c>
      <c r="U10" s="27" t="s">
        <v>86</v>
      </c>
      <c r="V10" s="28" t="s">
        <v>85</v>
      </c>
    </row>
    <row r="11" spans="1:22" s="1" customFormat="1" ht="17.100000000000001" customHeight="1">
      <c r="A11" s="53" t="s">
        <v>84</v>
      </c>
      <c r="B11" s="54">
        <v>1360</v>
      </c>
      <c r="C11" s="54">
        <v>1197</v>
      </c>
      <c r="D11" s="54">
        <v>1421</v>
      </c>
      <c r="E11" s="54">
        <v>1235</v>
      </c>
      <c r="F11" s="54">
        <v>176</v>
      </c>
      <c r="G11" s="54">
        <v>117</v>
      </c>
      <c r="H11" s="54">
        <v>10747</v>
      </c>
      <c r="I11" s="54">
        <v>7129</v>
      </c>
      <c r="J11" s="54">
        <v>13835</v>
      </c>
      <c r="K11" s="54">
        <v>12153</v>
      </c>
      <c r="L11" s="54">
        <v>25126</v>
      </c>
      <c r="M11" s="54">
        <v>19511</v>
      </c>
      <c r="N11" s="54">
        <v>122</v>
      </c>
      <c r="O11" s="54">
        <v>135</v>
      </c>
      <c r="P11" s="54">
        <v>1547</v>
      </c>
      <c r="Q11" s="54">
        <v>1267</v>
      </c>
      <c r="R11" s="54">
        <v>4364</v>
      </c>
      <c r="S11" s="54">
        <v>101442</v>
      </c>
      <c r="T11" s="54">
        <v>4771</v>
      </c>
      <c r="U11" s="54">
        <v>5807</v>
      </c>
      <c r="V11" s="55">
        <v>56105</v>
      </c>
    </row>
    <row r="12" spans="1:22" ht="17.100000000000001" customHeight="1">
      <c r="A12" s="35" t="s">
        <v>5</v>
      </c>
      <c r="B12" s="36">
        <v>17</v>
      </c>
      <c r="C12" s="36">
        <v>17</v>
      </c>
      <c r="D12" s="36">
        <v>45</v>
      </c>
      <c r="E12" s="36">
        <v>36</v>
      </c>
      <c r="F12" s="36">
        <v>10</v>
      </c>
      <c r="G12" s="36">
        <v>7</v>
      </c>
      <c r="H12" s="36">
        <v>292</v>
      </c>
      <c r="I12" s="36">
        <v>184</v>
      </c>
      <c r="J12" s="36">
        <v>347</v>
      </c>
      <c r="K12" s="36">
        <v>205</v>
      </c>
      <c r="L12" s="36">
        <v>1539</v>
      </c>
      <c r="M12" s="36">
        <v>1146</v>
      </c>
      <c r="N12" s="36">
        <v>2</v>
      </c>
      <c r="O12" s="36">
        <v>5</v>
      </c>
      <c r="P12" s="36">
        <v>104</v>
      </c>
      <c r="Q12" s="36">
        <v>69</v>
      </c>
      <c r="R12" s="36">
        <v>91</v>
      </c>
      <c r="S12" s="36">
        <v>4116</v>
      </c>
      <c r="T12" s="36">
        <v>214</v>
      </c>
      <c r="U12" s="36">
        <v>170</v>
      </c>
      <c r="V12" s="37">
        <v>2580</v>
      </c>
    </row>
    <row r="13" spans="1:22" ht="17.100000000000001" customHeight="1">
      <c r="A13" s="2" t="s">
        <v>6</v>
      </c>
      <c r="B13" s="3">
        <v>172</v>
      </c>
      <c r="C13" s="3">
        <v>175</v>
      </c>
      <c r="D13" s="3">
        <v>114</v>
      </c>
      <c r="E13" s="3">
        <v>111</v>
      </c>
      <c r="F13" s="3">
        <v>7</v>
      </c>
      <c r="G13" s="3">
        <v>7</v>
      </c>
      <c r="H13" s="3">
        <v>1392</v>
      </c>
      <c r="I13" s="3">
        <v>962</v>
      </c>
      <c r="J13" s="3">
        <v>1288</v>
      </c>
      <c r="K13" s="3">
        <v>1306</v>
      </c>
      <c r="L13" s="3">
        <v>885</v>
      </c>
      <c r="M13" s="3">
        <v>869</v>
      </c>
      <c r="N13" s="3">
        <v>10</v>
      </c>
      <c r="O13" s="3">
        <v>8</v>
      </c>
      <c r="P13" s="3">
        <v>116</v>
      </c>
      <c r="Q13" s="3">
        <v>96</v>
      </c>
      <c r="R13" s="3">
        <v>406</v>
      </c>
      <c r="S13" s="3">
        <v>7924</v>
      </c>
      <c r="T13" s="3">
        <v>199</v>
      </c>
      <c r="U13" s="3">
        <v>699</v>
      </c>
      <c r="V13" s="4">
        <v>4701</v>
      </c>
    </row>
    <row r="14" spans="1:22" ht="14.25" customHeight="1">
      <c r="A14" s="2" t="s">
        <v>7</v>
      </c>
      <c r="B14" s="3">
        <v>15</v>
      </c>
      <c r="C14" s="3">
        <v>15</v>
      </c>
      <c r="D14" s="3">
        <v>23</v>
      </c>
      <c r="E14" s="3">
        <v>17</v>
      </c>
      <c r="F14" s="3">
        <v>8</v>
      </c>
      <c r="G14" s="3">
        <v>3</v>
      </c>
      <c r="H14" s="3">
        <v>184</v>
      </c>
      <c r="I14" s="3">
        <v>104</v>
      </c>
      <c r="J14" s="3">
        <v>203</v>
      </c>
      <c r="K14" s="3">
        <v>122</v>
      </c>
      <c r="L14" s="3">
        <v>861</v>
      </c>
      <c r="M14" s="3">
        <v>535</v>
      </c>
      <c r="N14" s="3">
        <v>1</v>
      </c>
      <c r="O14" s="3">
        <v>1</v>
      </c>
      <c r="P14" s="3">
        <v>36</v>
      </c>
      <c r="Q14" s="3">
        <v>30</v>
      </c>
      <c r="R14" s="3">
        <v>29</v>
      </c>
      <c r="S14" s="3">
        <v>2187</v>
      </c>
      <c r="T14" s="3">
        <v>55</v>
      </c>
      <c r="U14" s="3">
        <v>18</v>
      </c>
      <c r="V14" s="4">
        <v>1431</v>
      </c>
    </row>
    <row r="15" spans="1:22" ht="14.25" customHeight="1">
      <c r="A15" s="2" t="s">
        <v>8</v>
      </c>
      <c r="B15" s="3">
        <v>1</v>
      </c>
      <c r="C15" s="3">
        <v>3</v>
      </c>
      <c r="D15" s="3">
        <v>3</v>
      </c>
      <c r="E15" s="3">
        <v>1</v>
      </c>
      <c r="F15" s="3">
        <v>3</v>
      </c>
      <c r="G15" s="3">
        <v>1</v>
      </c>
      <c r="H15" s="3">
        <v>34</v>
      </c>
      <c r="I15" s="3">
        <v>12</v>
      </c>
      <c r="J15" s="3">
        <v>3</v>
      </c>
      <c r="K15" s="3">
        <v>8</v>
      </c>
      <c r="L15" s="3">
        <v>124</v>
      </c>
      <c r="M15" s="3">
        <v>78</v>
      </c>
      <c r="N15" s="3">
        <v>0</v>
      </c>
      <c r="O15" s="3">
        <v>0</v>
      </c>
      <c r="P15" s="3">
        <v>5</v>
      </c>
      <c r="Q15" s="3">
        <v>5</v>
      </c>
      <c r="R15" s="3">
        <v>2</v>
      </c>
      <c r="S15" s="3">
        <v>283</v>
      </c>
      <c r="T15" s="3">
        <v>7</v>
      </c>
      <c r="U15" s="3">
        <v>0</v>
      </c>
      <c r="V15" s="4">
        <v>136</v>
      </c>
    </row>
    <row r="16" spans="1:22" ht="14.25" customHeight="1">
      <c r="A16" s="2" t="s">
        <v>9</v>
      </c>
      <c r="B16" s="3">
        <v>10</v>
      </c>
      <c r="C16" s="3">
        <v>9</v>
      </c>
      <c r="D16" s="3">
        <v>34</v>
      </c>
      <c r="E16" s="3">
        <v>40</v>
      </c>
      <c r="F16" s="3">
        <v>7</v>
      </c>
      <c r="G16" s="3">
        <v>2</v>
      </c>
      <c r="H16" s="3">
        <v>326</v>
      </c>
      <c r="I16" s="3">
        <v>226</v>
      </c>
      <c r="J16" s="3">
        <v>341</v>
      </c>
      <c r="K16" s="3">
        <v>272</v>
      </c>
      <c r="L16" s="3">
        <v>1350</v>
      </c>
      <c r="M16" s="3">
        <v>1014</v>
      </c>
      <c r="N16" s="3">
        <v>2</v>
      </c>
      <c r="O16" s="3">
        <v>5</v>
      </c>
      <c r="P16" s="3">
        <v>58</v>
      </c>
      <c r="Q16" s="3">
        <v>44</v>
      </c>
      <c r="R16" s="3">
        <v>101</v>
      </c>
      <c r="S16" s="3">
        <v>3841</v>
      </c>
      <c r="T16" s="3">
        <v>182</v>
      </c>
      <c r="U16" s="3">
        <v>575</v>
      </c>
      <c r="V16" s="4">
        <v>2277</v>
      </c>
    </row>
    <row r="17" spans="1:22" ht="14.25" customHeight="1">
      <c r="A17" s="2" t="s">
        <v>10</v>
      </c>
      <c r="B17" s="3">
        <v>60</v>
      </c>
      <c r="C17" s="3">
        <v>55</v>
      </c>
      <c r="D17" s="3">
        <v>40</v>
      </c>
      <c r="E17" s="3">
        <v>31</v>
      </c>
      <c r="F17" s="3">
        <v>8</v>
      </c>
      <c r="G17" s="3">
        <v>4</v>
      </c>
      <c r="H17" s="3">
        <v>285</v>
      </c>
      <c r="I17" s="3">
        <v>239</v>
      </c>
      <c r="J17" s="3">
        <v>707</v>
      </c>
      <c r="K17" s="3">
        <v>538</v>
      </c>
      <c r="L17" s="3">
        <v>1184</v>
      </c>
      <c r="M17" s="3">
        <v>919</v>
      </c>
      <c r="N17" s="3">
        <v>6</v>
      </c>
      <c r="O17" s="3">
        <v>3</v>
      </c>
      <c r="P17" s="3">
        <v>58</v>
      </c>
      <c r="Q17" s="3">
        <v>42</v>
      </c>
      <c r="R17" s="3">
        <v>188</v>
      </c>
      <c r="S17" s="3">
        <v>4367</v>
      </c>
      <c r="T17" s="3">
        <v>150</v>
      </c>
      <c r="U17" s="3">
        <v>3</v>
      </c>
      <c r="V17" s="4">
        <v>2445</v>
      </c>
    </row>
    <row r="18" spans="1:22" ht="14.25" customHeight="1">
      <c r="A18" s="2" t="s">
        <v>11</v>
      </c>
      <c r="B18" s="3">
        <v>10</v>
      </c>
      <c r="C18" s="3">
        <v>19</v>
      </c>
      <c r="D18" s="3">
        <v>99</v>
      </c>
      <c r="E18" s="3">
        <v>125</v>
      </c>
      <c r="F18" s="3">
        <v>10</v>
      </c>
      <c r="G18" s="3">
        <v>11</v>
      </c>
      <c r="H18" s="3">
        <v>1047</v>
      </c>
      <c r="I18" s="3">
        <v>802</v>
      </c>
      <c r="J18" s="3">
        <v>279</v>
      </c>
      <c r="K18" s="3">
        <v>300</v>
      </c>
      <c r="L18" s="3">
        <v>1562</v>
      </c>
      <c r="M18" s="3">
        <v>1445</v>
      </c>
      <c r="N18" s="3">
        <v>8</v>
      </c>
      <c r="O18" s="3">
        <v>19</v>
      </c>
      <c r="P18" s="3">
        <v>104</v>
      </c>
      <c r="Q18" s="3">
        <v>101</v>
      </c>
      <c r="R18" s="3">
        <v>400</v>
      </c>
      <c r="S18" s="3">
        <v>6341</v>
      </c>
      <c r="T18" s="3">
        <v>315</v>
      </c>
      <c r="U18" s="3">
        <v>207</v>
      </c>
      <c r="V18" s="4">
        <v>3462</v>
      </c>
    </row>
    <row r="19" spans="1:22" ht="14.25" customHeight="1">
      <c r="A19" s="2" t="s">
        <v>12</v>
      </c>
      <c r="B19" s="3">
        <v>3</v>
      </c>
      <c r="C19" s="3">
        <v>1</v>
      </c>
      <c r="D19" s="3">
        <v>8</v>
      </c>
      <c r="E19" s="3">
        <v>1</v>
      </c>
      <c r="F19" s="3">
        <v>0</v>
      </c>
      <c r="G19" s="3">
        <v>1</v>
      </c>
      <c r="H19" s="3">
        <v>14</v>
      </c>
      <c r="I19" s="3">
        <v>13</v>
      </c>
      <c r="J19" s="3">
        <v>43</v>
      </c>
      <c r="K19" s="3">
        <v>45</v>
      </c>
      <c r="L19" s="3">
        <v>161</v>
      </c>
      <c r="M19" s="3">
        <v>177</v>
      </c>
      <c r="N19" s="3">
        <v>1</v>
      </c>
      <c r="O19" s="3">
        <v>2</v>
      </c>
      <c r="P19" s="3">
        <v>7</v>
      </c>
      <c r="Q19" s="3">
        <v>9</v>
      </c>
      <c r="R19" s="3">
        <v>20</v>
      </c>
      <c r="S19" s="3">
        <v>506</v>
      </c>
      <c r="T19" s="3">
        <v>31</v>
      </c>
      <c r="U19" s="3">
        <v>11</v>
      </c>
      <c r="V19" s="4">
        <v>233</v>
      </c>
    </row>
    <row r="20" spans="1:22" ht="14.25" customHeight="1">
      <c r="A20" s="2" t="s">
        <v>13</v>
      </c>
      <c r="B20" s="3">
        <v>8</v>
      </c>
      <c r="C20" s="3">
        <v>3</v>
      </c>
      <c r="D20" s="3">
        <v>17</v>
      </c>
      <c r="E20" s="3">
        <v>14</v>
      </c>
      <c r="F20" s="3">
        <v>9</v>
      </c>
      <c r="G20" s="3">
        <v>4</v>
      </c>
      <c r="H20" s="3">
        <v>93</v>
      </c>
      <c r="I20" s="3">
        <v>66</v>
      </c>
      <c r="J20" s="3">
        <v>56</v>
      </c>
      <c r="K20" s="3">
        <v>31</v>
      </c>
      <c r="L20" s="3">
        <v>599</v>
      </c>
      <c r="M20" s="3">
        <v>452</v>
      </c>
      <c r="N20" s="3">
        <v>0</v>
      </c>
      <c r="O20" s="3">
        <v>0</v>
      </c>
      <c r="P20" s="3">
        <v>24</v>
      </c>
      <c r="Q20" s="3">
        <v>22</v>
      </c>
      <c r="R20" s="3">
        <v>64</v>
      </c>
      <c r="S20" s="3">
        <v>1462</v>
      </c>
      <c r="T20" s="3">
        <v>91</v>
      </c>
      <c r="U20" s="3">
        <v>2</v>
      </c>
      <c r="V20" s="4">
        <v>679</v>
      </c>
    </row>
    <row r="21" spans="1:22" ht="14.25" customHeight="1">
      <c r="A21" s="2" t="s">
        <v>14</v>
      </c>
      <c r="B21" s="3">
        <v>77</v>
      </c>
      <c r="C21" s="3">
        <v>43</v>
      </c>
      <c r="D21" s="3">
        <v>87</v>
      </c>
      <c r="E21" s="3">
        <v>57</v>
      </c>
      <c r="F21" s="3">
        <v>7</v>
      </c>
      <c r="G21" s="3">
        <v>7</v>
      </c>
      <c r="H21" s="3">
        <v>505</v>
      </c>
      <c r="I21" s="3">
        <v>296</v>
      </c>
      <c r="J21" s="3">
        <v>675</v>
      </c>
      <c r="K21" s="3">
        <v>452</v>
      </c>
      <c r="L21" s="3">
        <v>1035</v>
      </c>
      <c r="M21" s="3">
        <v>747</v>
      </c>
      <c r="N21" s="3">
        <v>6</v>
      </c>
      <c r="O21" s="3">
        <v>5</v>
      </c>
      <c r="P21" s="3">
        <v>73</v>
      </c>
      <c r="Q21" s="3">
        <v>53</v>
      </c>
      <c r="R21" s="3">
        <v>449</v>
      </c>
      <c r="S21" s="3">
        <v>4574</v>
      </c>
      <c r="T21" s="3">
        <v>218</v>
      </c>
      <c r="U21" s="3">
        <v>146</v>
      </c>
      <c r="V21" s="4">
        <v>2454</v>
      </c>
    </row>
    <row r="22" spans="1:22" ht="14.25" customHeight="1">
      <c r="A22" s="2" t="s">
        <v>15</v>
      </c>
      <c r="B22" s="3">
        <v>20</v>
      </c>
      <c r="C22" s="3">
        <v>14</v>
      </c>
      <c r="D22" s="3">
        <v>14</v>
      </c>
      <c r="E22" s="3">
        <v>17</v>
      </c>
      <c r="F22" s="3">
        <v>1</v>
      </c>
      <c r="G22" s="3">
        <v>1</v>
      </c>
      <c r="H22" s="3">
        <v>220</v>
      </c>
      <c r="I22" s="3">
        <v>147</v>
      </c>
      <c r="J22" s="3">
        <v>303</v>
      </c>
      <c r="K22" s="3">
        <v>280</v>
      </c>
      <c r="L22" s="3">
        <v>804</v>
      </c>
      <c r="M22" s="3">
        <v>750</v>
      </c>
      <c r="N22" s="3">
        <v>2</v>
      </c>
      <c r="O22" s="3">
        <v>4</v>
      </c>
      <c r="P22" s="3">
        <v>46</v>
      </c>
      <c r="Q22" s="3">
        <v>42</v>
      </c>
      <c r="R22" s="3">
        <v>127</v>
      </c>
      <c r="S22" s="3">
        <v>2792</v>
      </c>
      <c r="T22" s="3">
        <v>99</v>
      </c>
      <c r="U22" s="3">
        <v>52</v>
      </c>
      <c r="V22" s="4">
        <v>1431</v>
      </c>
    </row>
    <row r="23" spans="1:22" ht="14.25" customHeight="1">
      <c r="A23" s="2" t="s">
        <v>16</v>
      </c>
      <c r="B23" s="3">
        <v>1</v>
      </c>
      <c r="C23" s="3">
        <v>1</v>
      </c>
      <c r="D23" s="3">
        <v>3</v>
      </c>
      <c r="E23" s="3">
        <v>2</v>
      </c>
      <c r="F23" s="3">
        <v>5</v>
      </c>
      <c r="G23" s="3">
        <v>4</v>
      </c>
      <c r="H23" s="3">
        <v>87</v>
      </c>
      <c r="I23" s="3">
        <v>60</v>
      </c>
      <c r="J23" s="3">
        <v>37</v>
      </c>
      <c r="K23" s="3">
        <v>19</v>
      </c>
      <c r="L23" s="3">
        <v>356</v>
      </c>
      <c r="M23" s="3">
        <v>251</v>
      </c>
      <c r="N23" s="3">
        <v>0</v>
      </c>
      <c r="O23" s="3">
        <v>1</v>
      </c>
      <c r="P23" s="3">
        <v>7</v>
      </c>
      <c r="Q23" s="3">
        <v>6</v>
      </c>
      <c r="R23" s="3">
        <v>3</v>
      </c>
      <c r="S23" s="3">
        <v>843</v>
      </c>
      <c r="T23" s="3">
        <v>34</v>
      </c>
      <c r="U23" s="3">
        <v>0</v>
      </c>
      <c r="V23" s="4">
        <v>424</v>
      </c>
    </row>
    <row r="24" spans="1:22" ht="14.25" customHeight="1">
      <c r="A24" s="2" t="s">
        <v>17</v>
      </c>
      <c r="B24" s="3">
        <v>3</v>
      </c>
      <c r="C24" s="3">
        <v>2</v>
      </c>
      <c r="D24" s="3">
        <v>14</v>
      </c>
      <c r="E24" s="3">
        <v>20</v>
      </c>
      <c r="F24" s="3">
        <v>0</v>
      </c>
      <c r="G24" s="3">
        <v>1</v>
      </c>
      <c r="H24" s="3">
        <v>46</v>
      </c>
      <c r="I24" s="3">
        <v>37</v>
      </c>
      <c r="J24" s="3">
        <v>67</v>
      </c>
      <c r="K24" s="3">
        <v>80</v>
      </c>
      <c r="L24" s="3">
        <v>251</v>
      </c>
      <c r="M24" s="3">
        <v>247</v>
      </c>
      <c r="N24" s="3">
        <v>0</v>
      </c>
      <c r="O24" s="3">
        <v>4</v>
      </c>
      <c r="P24" s="3">
        <v>11</v>
      </c>
      <c r="Q24" s="3">
        <v>12</v>
      </c>
      <c r="R24" s="3">
        <v>66</v>
      </c>
      <c r="S24" s="3">
        <v>861</v>
      </c>
      <c r="T24" s="3">
        <v>51</v>
      </c>
      <c r="U24" s="3">
        <v>50</v>
      </c>
      <c r="V24" s="4">
        <v>388</v>
      </c>
    </row>
    <row r="25" spans="1:22" ht="14.25" customHeight="1">
      <c r="A25" s="2" t="s">
        <v>18</v>
      </c>
      <c r="B25" s="3">
        <v>25</v>
      </c>
      <c r="C25" s="3">
        <v>27</v>
      </c>
      <c r="D25" s="3">
        <v>16</v>
      </c>
      <c r="E25" s="3">
        <v>25</v>
      </c>
      <c r="F25" s="3">
        <v>3</v>
      </c>
      <c r="G25" s="3">
        <v>2</v>
      </c>
      <c r="H25" s="3">
        <v>135</v>
      </c>
      <c r="I25" s="3">
        <v>85</v>
      </c>
      <c r="J25" s="3">
        <v>202</v>
      </c>
      <c r="K25" s="3">
        <v>156</v>
      </c>
      <c r="L25" s="3">
        <v>869</v>
      </c>
      <c r="M25" s="3">
        <v>604</v>
      </c>
      <c r="N25" s="3">
        <v>0</v>
      </c>
      <c r="O25" s="3">
        <v>0</v>
      </c>
      <c r="P25" s="3">
        <v>37</v>
      </c>
      <c r="Q25" s="3">
        <v>32</v>
      </c>
      <c r="R25" s="3">
        <v>66</v>
      </c>
      <c r="S25" s="3">
        <v>2284</v>
      </c>
      <c r="T25" s="3">
        <v>147</v>
      </c>
      <c r="U25" s="3">
        <v>87</v>
      </c>
      <c r="V25" s="4">
        <v>1209</v>
      </c>
    </row>
    <row r="26" spans="1:22" ht="14.25" customHeight="1">
      <c r="A26" s="2" t="s">
        <v>19</v>
      </c>
      <c r="B26" s="3">
        <v>471</v>
      </c>
      <c r="C26" s="3">
        <v>385</v>
      </c>
      <c r="D26" s="3">
        <v>54</v>
      </c>
      <c r="E26" s="3">
        <v>65</v>
      </c>
      <c r="F26" s="3">
        <v>4</v>
      </c>
      <c r="G26" s="3">
        <v>6</v>
      </c>
      <c r="H26" s="3">
        <v>1160</v>
      </c>
      <c r="I26" s="3">
        <v>869</v>
      </c>
      <c r="J26" s="3">
        <v>3707</v>
      </c>
      <c r="K26" s="3">
        <v>3728</v>
      </c>
      <c r="L26" s="3">
        <v>377</v>
      </c>
      <c r="M26" s="3">
        <v>423</v>
      </c>
      <c r="N26" s="3">
        <v>5</v>
      </c>
      <c r="O26" s="3">
        <v>6</v>
      </c>
      <c r="P26" s="3">
        <v>38</v>
      </c>
      <c r="Q26" s="3">
        <v>44</v>
      </c>
      <c r="R26" s="3">
        <v>270</v>
      </c>
      <c r="S26" s="3">
        <v>11612</v>
      </c>
      <c r="T26" s="3">
        <v>677</v>
      </c>
      <c r="U26" s="3">
        <v>1552</v>
      </c>
      <c r="V26" s="4">
        <v>6303</v>
      </c>
    </row>
    <row r="27" spans="1:22" ht="14.25" customHeight="1">
      <c r="A27" s="2" t="s">
        <v>20</v>
      </c>
      <c r="B27" s="3">
        <v>2</v>
      </c>
      <c r="C27" s="3">
        <v>0</v>
      </c>
      <c r="D27" s="3">
        <v>1</v>
      </c>
      <c r="E27" s="3">
        <v>1</v>
      </c>
      <c r="F27" s="3">
        <v>1</v>
      </c>
      <c r="G27" s="3">
        <v>0</v>
      </c>
      <c r="H27" s="3">
        <v>52</v>
      </c>
      <c r="I27" s="3">
        <v>11</v>
      </c>
      <c r="J27" s="3">
        <v>13</v>
      </c>
      <c r="K27" s="3">
        <v>2</v>
      </c>
      <c r="L27" s="3">
        <v>160</v>
      </c>
      <c r="M27" s="3">
        <v>40</v>
      </c>
      <c r="N27" s="3">
        <v>0</v>
      </c>
      <c r="O27" s="3">
        <v>0</v>
      </c>
      <c r="P27" s="3">
        <v>2</v>
      </c>
      <c r="Q27" s="3">
        <v>1</v>
      </c>
      <c r="R27" s="3">
        <v>0</v>
      </c>
      <c r="S27" s="3">
        <v>286</v>
      </c>
      <c r="T27" s="3">
        <v>3</v>
      </c>
      <c r="U27" s="3">
        <v>0</v>
      </c>
      <c r="V27" s="4">
        <v>182</v>
      </c>
    </row>
    <row r="28" spans="1:22" ht="14.25" customHeight="1">
      <c r="A28" s="2" t="s">
        <v>21</v>
      </c>
      <c r="B28" s="3">
        <v>5</v>
      </c>
      <c r="C28" s="3">
        <v>5</v>
      </c>
      <c r="D28" s="3">
        <v>23</v>
      </c>
      <c r="E28" s="3">
        <v>20</v>
      </c>
      <c r="F28" s="3">
        <v>5</v>
      </c>
      <c r="G28" s="3">
        <v>1</v>
      </c>
      <c r="H28" s="3">
        <v>85</v>
      </c>
      <c r="I28" s="3">
        <v>67</v>
      </c>
      <c r="J28" s="3">
        <v>82</v>
      </c>
      <c r="K28" s="3">
        <v>73</v>
      </c>
      <c r="L28" s="3">
        <v>522</v>
      </c>
      <c r="M28" s="3">
        <v>418</v>
      </c>
      <c r="N28" s="3">
        <v>6</v>
      </c>
      <c r="O28" s="3">
        <v>14</v>
      </c>
      <c r="P28" s="3">
        <v>48</v>
      </c>
      <c r="Q28" s="3">
        <v>45</v>
      </c>
      <c r="R28" s="3">
        <v>41</v>
      </c>
      <c r="S28" s="3">
        <v>1460</v>
      </c>
      <c r="T28" s="3">
        <v>54</v>
      </c>
      <c r="U28" s="3">
        <v>11</v>
      </c>
      <c r="V28" s="4">
        <v>587</v>
      </c>
    </row>
    <row r="29" spans="1:22" ht="14.25" customHeight="1">
      <c r="A29" s="2" t="s">
        <v>22</v>
      </c>
      <c r="B29" s="3">
        <v>36</v>
      </c>
      <c r="C29" s="3">
        <v>33</v>
      </c>
      <c r="D29" s="3">
        <v>69</v>
      </c>
      <c r="E29" s="3">
        <v>50</v>
      </c>
      <c r="F29" s="3">
        <v>7</v>
      </c>
      <c r="G29" s="3">
        <v>5</v>
      </c>
      <c r="H29" s="3">
        <v>630</v>
      </c>
      <c r="I29" s="3">
        <v>384</v>
      </c>
      <c r="J29" s="3">
        <v>694</v>
      </c>
      <c r="K29" s="3">
        <v>443</v>
      </c>
      <c r="L29" s="3">
        <v>882</v>
      </c>
      <c r="M29" s="3">
        <v>646</v>
      </c>
      <c r="N29" s="3">
        <v>6</v>
      </c>
      <c r="O29" s="3">
        <v>1</v>
      </c>
      <c r="P29" s="3">
        <v>42</v>
      </c>
      <c r="Q29" s="3">
        <v>40</v>
      </c>
      <c r="R29" s="3">
        <v>286</v>
      </c>
      <c r="S29" s="3">
        <v>4254</v>
      </c>
      <c r="T29" s="3">
        <v>200</v>
      </c>
      <c r="U29" s="3">
        <v>344</v>
      </c>
      <c r="V29" s="4">
        <v>1899</v>
      </c>
    </row>
    <row r="30" spans="1:22" ht="14.25" customHeight="1">
      <c r="A30" s="2" t="s">
        <v>23</v>
      </c>
      <c r="B30" s="3">
        <v>4</v>
      </c>
      <c r="C30" s="3">
        <v>3</v>
      </c>
      <c r="D30" s="3">
        <v>17</v>
      </c>
      <c r="E30" s="3">
        <v>9</v>
      </c>
      <c r="F30" s="3">
        <v>1</v>
      </c>
      <c r="G30" s="3">
        <v>0</v>
      </c>
      <c r="H30" s="3">
        <v>50</v>
      </c>
      <c r="I30" s="3">
        <v>26</v>
      </c>
      <c r="J30" s="3">
        <v>135</v>
      </c>
      <c r="K30" s="3">
        <v>93</v>
      </c>
      <c r="L30" s="3">
        <v>510</v>
      </c>
      <c r="M30" s="3">
        <v>375</v>
      </c>
      <c r="N30" s="3">
        <v>1</v>
      </c>
      <c r="O30" s="3">
        <v>3</v>
      </c>
      <c r="P30" s="3">
        <v>20</v>
      </c>
      <c r="Q30" s="3">
        <v>24</v>
      </c>
      <c r="R30" s="3">
        <v>45</v>
      </c>
      <c r="S30" s="3">
        <v>1316</v>
      </c>
      <c r="T30" s="3">
        <v>70</v>
      </c>
      <c r="U30" s="3">
        <v>0</v>
      </c>
      <c r="V30" s="4">
        <v>808</v>
      </c>
    </row>
    <row r="31" spans="1:22" ht="14.25" customHeight="1">
      <c r="A31" s="2" t="s">
        <v>24</v>
      </c>
      <c r="B31" s="3">
        <v>3</v>
      </c>
      <c r="C31" s="3">
        <v>8</v>
      </c>
      <c r="D31" s="3">
        <v>54</v>
      </c>
      <c r="E31" s="3">
        <v>39</v>
      </c>
      <c r="F31" s="3">
        <v>10</v>
      </c>
      <c r="G31" s="3">
        <v>4</v>
      </c>
      <c r="H31" s="3">
        <v>282</v>
      </c>
      <c r="I31" s="3">
        <v>151</v>
      </c>
      <c r="J31" s="3">
        <v>100</v>
      </c>
      <c r="K31" s="3">
        <v>75</v>
      </c>
      <c r="L31" s="3">
        <v>912</v>
      </c>
      <c r="M31" s="3">
        <v>670</v>
      </c>
      <c r="N31" s="3">
        <v>5</v>
      </c>
      <c r="O31" s="3">
        <v>7</v>
      </c>
      <c r="P31" s="3">
        <v>77</v>
      </c>
      <c r="Q31" s="3">
        <v>50</v>
      </c>
      <c r="R31" s="3">
        <v>72</v>
      </c>
      <c r="S31" s="3">
        <v>2519</v>
      </c>
      <c r="T31" s="3">
        <v>191</v>
      </c>
      <c r="U31" s="3">
        <v>22</v>
      </c>
      <c r="V31" s="4">
        <v>1413</v>
      </c>
    </row>
    <row r="32" spans="1:22" ht="14.25" customHeight="1">
      <c r="A32" s="2" t="s">
        <v>25</v>
      </c>
      <c r="B32" s="3">
        <v>8</v>
      </c>
      <c r="C32" s="3">
        <v>10</v>
      </c>
      <c r="D32" s="3">
        <v>27</v>
      </c>
      <c r="E32" s="3">
        <v>18</v>
      </c>
      <c r="F32" s="3">
        <v>4</v>
      </c>
      <c r="G32" s="3">
        <v>1</v>
      </c>
      <c r="H32" s="3">
        <v>178</v>
      </c>
      <c r="I32" s="3">
        <v>93</v>
      </c>
      <c r="J32" s="3">
        <v>268</v>
      </c>
      <c r="K32" s="3">
        <v>170</v>
      </c>
      <c r="L32" s="3">
        <v>654</v>
      </c>
      <c r="M32" s="3">
        <v>477</v>
      </c>
      <c r="N32" s="3">
        <v>2</v>
      </c>
      <c r="O32" s="3">
        <v>1</v>
      </c>
      <c r="P32" s="3">
        <v>24</v>
      </c>
      <c r="Q32" s="3">
        <v>18</v>
      </c>
      <c r="R32" s="3">
        <v>134</v>
      </c>
      <c r="S32" s="3">
        <v>2087</v>
      </c>
      <c r="T32" s="3">
        <v>67</v>
      </c>
      <c r="U32" s="3">
        <v>21</v>
      </c>
      <c r="V32" s="4">
        <v>1016</v>
      </c>
    </row>
    <row r="33" spans="1:22" ht="14.25" customHeight="1">
      <c r="A33" s="2" t="s">
        <v>26</v>
      </c>
      <c r="B33" s="3">
        <v>3</v>
      </c>
      <c r="C33" s="3">
        <v>0</v>
      </c>
      <c r="D33" s="3">
        <v>25</v>
      </c>
      <c r="E33" s="3">
        <v>16</v>
      </c>
      <c r="F33" s="3">
        <v>10</v>
      </c>
      <c r="G33" s="3">
        <v>1</v>
      </c>
      <c r="H33" s="3">
        <v>170</v>
      </c>
      <c r="I33" s="3">
        <v>85</v>
      </c>
      <c r="J33" s="3">
        <v>127</v>
      </c>
      <c r="K33" s="3">
        <v>105</v>
      </c>
      <c r="L33" s="3">
        <v>775</v>
      </c>
      <c r="M33" s="3">
        <v>582</v>
      </c>
      <c r="N33" s="3">
        <v>4</v>
      </c>
      <c r="O33" s="3">
        <v>2</v>
      </c>
      <c r="P33" s="3">
        <v>41</v>
      </c>
      <c r="Q33" s="3">
        <v>42</v>
      </c>
      <c r="R33" s="3">
        <v>95</v>
      </c>
      <c r="S33" s="3">
        <v>2083</v>
      </c>
      <c r="T33" s="3">
        <v>113</v>
      </c>
      <c r="U33" s="3">
        <v>0</v>
      </c>
      <c r="V33" s="4">
        <v>1195</v>
      </c>
    </row>
    <row r="34" spans="1:22" ht="14.25" customHeight="1">
      <c r="A34" s="2" t="s">
        <v>27</v>
      </c>
      <c r="B34" s="3">
        <v>39</v>
      </c>
      <c r="C34" s="3">
        <v>36</v>
      </c>
      <c r="D34" s="3">
        <v>259</v>
      </c>
      <c r="E34" s="3">
        <v>185</v>
      </c>
      <c r="F34" s="3">
        <v>28</v>
      </c>
      <c r="G34" s="3">
        <v>8</v>
      </c>
      <c r="H34" s="3">
        <v>1358</v>
      </c>
      <c r="I34" s="3">
        <v>632</v>
      </c>
      <c r="J34" s="3">
        <v>1038</v>
      </c>
      <c r="K34" s="3">
        <v>652</v>
      </c>
      <c r="L34" s="3">
        <v>4475</v>
      </c>
      <c r="M34" s="3">
        <v>2856</v>
      </c>
      <c r="N34" s="3">
        <v>20</v>
      </c>
      <c r="O34" s="3">
        <v>12</v>
      </c>
      <c r="P34" s="3">
        <v>238</v>
      </c>
      <c r="Q34" s="3">
        <v>138</v>
      </c>
      <c r="R34" s="3">
        <v>483</v>
      </c>
      <c r="S34" s="3">
        <v>12457</v>
      </c>
      <c r="T34" s="3">
        <v>743</v>
      </c>
      <c r="U34" s="3">
        <v>339</v>
      </c>
      <c r="V34" s="4">
        <v>7409</v>
      </c>
    </row>
    <row r="35" spans="1:22" ht="14.25" customHeight="1">
      <c r="A35" s="2" t="s">
        <v>28</v>
      </c>
      <c r="B35" s="3">
        <v>18</v>
      </c>
      <c r="C35" s="3">
        <v>13</v>
      </c>
      <c r="D35" s="3">
        <v>46</v>
      </c>
      <c r="E35" s="3">
        <v>44</v>
      </c>
      <c r="F35" s="3">
        <v>6</v>
      </c>
      <c r="G35" s="3">
        <v>3</v>
      </c>
      <c r="H35" s="3">
        <v>218</v>
      </c>
      <c r="I35" s="3">
        <v>143</v>
      </c>
      <c r="J35" s="3">
        <v>181</v>
      </c>
      <c r="K35" s="3">
        <v>183</v>
      </c>
      <c r="L35" s="3">
        <v>939</v>
      </c>
      <c r="M35" s="3">
        <v>811</v>
      </c>
      <c r="N35" s="3">
        <v>2</v>
      </c>
      <c r="O35" s="3">
        <v>5</v>
      </c>
      <c r="P35" s="3">
        <v>51</v>
      </c>
      <c r="Q35" s="3">
        <v>53</v>
      </c>
      <c r="R35" s="3">
        <v>62</v>
      </c>
      <c r="S35" s="3">
        <v>2778</v>
      </c>
      <c r="T35" s="3">
        <v>179</v>
      </c>
      <c r="U35" s="3">
        <v>36</v>
      </c>
      <c r="V35" s="4">
        <v>1325</v>
      </c>
    </row>
    <row r="36" spans="1:22" ht="14.25" customHeight="1">
      <c r="A36" s="2" t="s">
        <v>29</v>
      </c>
      <c r="B36" s="3">
        <v>56</v>
      </c>
      <c r="C36" s="3">
        <v>40</v>
      </c>
      <c r="D36" s="3">
        <v>72</v>
      </c>
      <c r="E36" s="3">
        <v>59</v>
      </c>
      <c r="F36" s="3">
        <v>2</v>
      </c>
      <c r="G36" s="3">
        <v>6</v>
      </c>
      <c r="H36" s="3">
        <v>440</v>
      </c>
      <c r="I36" s="3">
        <v>196</v>
      </c>
      <c r="J36" s="3">
        <v>520</v>
      </c>
      <c r="K36" s="3">
        <v>431</v>
      </c>
      <c r="L36" s="3">
        <v>1022</v>
      </c>
      <c r="M36" s="3">
        <v>801</v>
      </c>
      <c r="N36" s="3">
        <v>5</v>
      </c>
      <c r="O36" s="3">
        <v>3</v>
      </c>
      <c r="P36" s="3">
        <v>90</v>
      </c>
      <c r="Q36" s="3">
        <v>54</v>
      </c>
      <c r="R36" s="3">
        <v>120</v>
      </c>
      <c r="S36" s="3">
        <v>3917</v>
      </c>
      <c r="T36" s="3">
        <v>183</v>
      </c>
      <c r="U36" s="3">
        <v>213</v>
      </c>
      <c r="V36" s="4">
        <v>2369</v>
      </c>
    </row>
    <row r="37" spans="1:22" ht="14.25" customHeight="1">
      <c r="A37" s="2" t="s">
        <v>30</v>
      </c>
      <c r="B37" s="3">
        <v>9</v>
      </c>
      <c r="C37" s="3">
        <v>1</v>
      </c>
      <c r="D37" s="3">
        <v>3</v>
      </c>
      <c r="E37" s="3">
        <v>5</v>
      </c>
      <c r="F37" s="3">
        <v>0</v>
      </c>
      <c r="G37" s="3">
        <v>3</v>
      </c>
      <c r="H37" s="3">
        <v>29</v>
      </c>
      <c r="I37" s="3">
        <v>16</v>
      </c>
      <c r="J37" s="3">
        <v>103</v>
      </c>
      <c r="K37" s="3">
        <v>48</v>
      </c>
      <c r="L37" s="3">
        <v>107</v>
      </c>
      <c r="M37" s="3">
        <v>97</v>
      </c>
      <c r="N37" s="3">
        <v>1</v>
      </c>
      <c r="O37" s="3">
        <v>0</v>
      </c>
      <c r="P37" s="3">
        <v>6</v>
      </c>
      <c r="Q37" s="3">
        <v>3</v>
      </c>
      <c r="R37" s="3">
        <v>14</v>
      </c>
      <c r="S37" s="3">
        <v>445</v>
      </c>
      <c r="T37" s="3">
        <v>17</v>
      </c>
      <c r="U37" s="3">
        <v>2</v>
      </c>
      <c r="V37" s="4">
        <v>291</v>
      </c>
    </row>
    <row r="38" spans="1:22" ht="14.25" customHeight="1">
      <c r="A38" s="2" t="s">
        <v>31</v>
      </c>
      <c r="B38" s="3">
        <v>7</v>
      </c>
      <c r="C38" s="3">
        <v>5</v>
      </c>
      <c r="D38" s="3">
        <v>29</v>
      </c>
      <c r="E38" s="3">
        <v>3</v>
      </c>
      <c r="F38" s="3">
        <v>3</v>
      </c>
      <c r="G38" s="3">
        <v>0</v>
      </c>
      <c r="H38" s="3">
        <v>321</v>
      </c>
      <c r="I38" s="3">
        <v>91</v>
      </c>
      <c r="J38" s="3">
        <v>74</v>
      </c>
      <c r="K38" s="3">
        <v>20</v>
      </c>
      <c r="L38" s="3">
        <v>447</v>
      </c>
      <c r="M38" s="3">
        <v>198</v>
      </c>
      <c r="N38" s="3">
        <v>0</v>
      </c>
      <c r="O38" s="3">
        <v>0</v>
      </c>
      <c r="P38" s="3">
        <v>32</v>
      </c>
      <c r="Q38" s="3">
        <v>17</v>
      </c>
      <c r="R38" s="3">
        <v>39</v>
      </c>
      <c r="S38" s="3">
        <v>1286</v>
      </c>
      <c r="T38" s="3">
        <v>112</v>
      </c>
      <c r="U38" s="3">
        <v>13</v>
      </c>
      <c r="V38" s="4">
        <v>783</v>
      </c>
    </row>
    <row r="39" spans="1:22" ht="14.25" customHeight="1" thickBot="1">
      <c r="A39" s="5" t="s">
        <v>32</v>
      </c>
      <c r="B39" s="6">
        <v>277</v>
      </c>
      <c r="C39" s="6">
        <v>274</v>
      </c>
      <c r="D39" s="6">
        <v>225</v>
      </c>
      <c r="E39" s="6">
        <v>224</v>
      </c>
      <c r="F39" s="6">
        <v>17</v>
      </c>
      <c r="G39" s="6">
        <v>24</v>
      </c>
      <c r="H39" s="6">
        <v>1114</v>
      </c>
      <c r="I39" s="6">
        <v>1132</v>
      </c>
      <c r="J39" s="6">
        <v>2242</v>
      </c>
      <c r="K39" s="6">
        <v>2316</v>
      </c>
      <c r="L39" s="6">
        <v>1764</v>
      </c>
      <c r="M39" s="6">
        <v>1883</v>
      </c>
      <c r="N39" s="6">
        <v>27</v>
      </c>
      <c r="O39" s="6">
        <v>24</v>
      </c>
      <c r="P39" s="6">
        <v>152</v>
      </c>
      <c r="Q39" s="6">
        <v>175</v>
      </c>
      <c r="R39" s="6">
        <v>691</v>
      </c>
      <c r="S39" s="6">
        <v>12561</v>
      </c>
      <c r="T39" s="6">
        <v>369</v>
      </c>
      <c r="U39" s="6">
        <v>1234</v>
      </c>
      <c r="V39" s="7">
        <v>6675</v>
      </c>
    </row>
    <row r="40" spans="1:22" ht="14.25" customHeight="1">
      <c r="A40" s="848" t="s">
        <v>110</v>
      </c>
      <c r="B40" s="839"/>
      <c r="C40" s="839"/>
      <c r="D40" s="839"/>
      <c r="E40" s="839"/>
      <c r="F40" s="839"/>
      <c r="G40" s="839"/>
      <c r="H40" s="839"/>
      <c r="I40" s="839"/>
      <c r="J40" s="839"/>
      <c r="K40" s="839"/>
      <c r="L40" s="839"/>
      <c r="M40" s="839"/>
      <c r="N40" s="839"/>
      <c r="O40" s="839"/>
      <c r="P40" s="839"/>
      <c r="Q40" s="839"/>
      <c r="R40" s="839"/>
      <c r="S40" s="839"/>
      <c r="T40" s="839"/>
      <c r="U40" s="839"/>
      <c r="V40" s="839"/>
    </row>
    <row r="41" spans="1:22" ht="14.25" customHeight="1">
      <c r="A41" s="848" t="s">
        <v>40</v>
      </c>
      <c r="B41" s="839"/>
      <c r="C41" s="839"/>
      <c r="D41" s="839"/>
      <c r="E41" s="839"/>
      <c r="F41" s="839"/>
      <c r="G41" s="839"/>
      <c r="H41" s="839"/>
      <c r="I41" s="839"/>
      <c r="J41" s="839"/>
      <c r="K41" s="839"/>
      <c r="L41" s="839"/>
      <c r="M41" s="839"/>
      <c r="N41" s="839"/>
      <c r="O41" s="839"/>
      <c r="P41" s="839"/>
      <c r="Q41" s="839"/>
      <c r="R41" s="839"/>
      <c r="S41" s="839"/>
      <c r="T41" s="839"/>
      <c r="U41" s="839"/>
      <c r="V41" s="839"/>
    </row>
    <row r="42" spans="1:22" ht="14.25" customHeight="1">
      <c r="A42" s="848" t="s">
        <v>82</v>
      </c>
      <c r="B42" s="839"/>
      <c r="C42" s="839"/>
      <c r="D42" s="839"/>
      <c r="E42" s="839"/>
      <c r="F42" s="839"/>
      <c r="G42" s="839"/>
      <c r="H42" s="839"/>
      <c r="I42" s="839"/>
      <c r="J42" s="839"/>
      <c r="K42" s="839"/>
      <c r="L42" s="839"/>
      <c r="M42" s="839"/>
      <c r="N42" s="839"/>
      <c r="O42" s="839"/>
      <c r="P42" s="839"/>
      <c r="Q42" s="839"/>
      <c r="R42" s="839"/>
      <c r="S42" s="839"/>
      <c r="T42" s="839"/>
      <c r="U42" s="839"/>
      <c r="V42" s="839"/>
    </row>
    <row r="43" spans="1:22" ht="14.25" customHeight="1">
      <c r="A43" s="848" t="s">
        <v>81</v>
      </c>
      <c r="B43" s="839"/>
      <c r="C43" s="839"/>
      <c r="D43" s="839"/>
      <c r="E43" s="839"/>
      <c r="F43" s="839"/>
      <c r="G43" s="839"/>
      <c r="H43" s="839"/>
      <c r="I43" s="839"/>
      <c r="J43" s="839"/>
      <c r="K43" s="839"/>
      <c r="L43" s="839"/>
      <c r="M43" s="839"/>
      <c r="N43" s="839"/>
      <c r="O43" s="839"/>
      <c r="P43" s="839"/>
      <c r="Q43" s="839"/>
      <c r="R43" s="839"/>
      <c r="S43" s="839"/>
      <c r="T43" s="839"/>
      <c r="U43" s="839"/>
      <c r="V43" s="839"/>
    </row>
    <row r="44" spans="1:22" ht="14.25" customHeight="1">
      <c r="A44" s="848" t="s">
        <v>80</v>
      </c>
      <c r="B44" s="839"/>
      <c r="C44" s="839"/>
      <c r="D44" s="839"/>
      <c r="E44" s="839"/>
      <c r="F44" s="839"/>
      <c r="G44" s="839"/>
      <c r="H44" s="839"/>
      <c r="I44" s="839"/>
      <c r="J44" s="839"/>
      <c r="K44" s="839"/>
      <c r="L44" s="839"/>
      <c r="M44" s="839"/>
      <c r="N44" s="839"/>
      <c r="O44" s="839"/>
      <c r="P44" s="839"/>
      <c r="Q44" s="839"/>
      <c r="R44" s="839"/>
      <c r="S44" s="839"/>
      <c r="T44" s="839"/>
      <c r="U44" s="839"/>
      <c r="V44" s="839"/>
    </row>
  </sheetData>
  <mergeCells count="22">
    <mergeCell ref="T8:V9"/>
    <mergeCell ref="A1:V1"/>
    <mergeCell ref="A2:V2"/>
    <mergeCell ref="A3:V3"/>
    <mergeCell ref="A4:V4"/>
    <mergeCell ref="A5:V5"/>
    <mergeCell ref="A44:V44"/>
    <mergeCell ref="A6:V6"/>
    <mergeCell ref="A40:V40"/>
    <mergeCell ref="A41:V41"/>
    <mergeCell ref="A42:V42"/>
    <mergeCell ref="A43:V43"/>
    <mergeCell ref="B9:C9"/>
    <mergeCell ref="D9:E9"/>
    <mergeCell ref="F9:G9"/>
    <mergeCell ref="H9:I9"/>
    <mergeCell ref="J9:K9"/>
    <mergeCell ref="L9:M9"/>
    <mergeCell ref="N9:O9"/>
    <mergeCell ref="P9:Q9"/>
    <mergeCell ref="B8:S8"/>
    <mergeCell ref="A8:A9"/>
  </mergeCells>
  <printOptions horizontalCentered="1"/>
  <pageMargins left="0.2" right="0.2" top="1" bottom="0.45" header="0.25" footer="0.25"/>
  <pageSetup scale="81" orientation="landscape" cellComments="atEnd" r:id="rId1"/>
  <headerFooter>
    <oddHeader>&amp;L&amp;G</oddHeader>
    <oddFooter>&amp;L&amp;"Calibri,Regular"&amp;11PERA 2208C Division of Accountability, Research and Measurement</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view="pageLayout" topLeftCell="A7" zoomScaleNormal="100" workbookViewId="0">
      <selection activeCell="Z10" sqref="Z10"/>
    </sheetView>
  </sheetViews>
  <sheetFormatPr defaultColWidth="11" defaultRowHeight="15" customHeight="1"/>
  <cols>
    <col min="1" max="1" width="17.19921875" style="9" bestFit="1" customWidth="1"/>
    <col min="2" max="3" width="6.3984375" style="9" customWidth="1"/>
    <col min="4" max="5" width="4" style="9" bestFit="1" customWidth="1"/>
    <col min="6" max="7" width="5" style="9" customWidth="1"/>
    <col min="8" max="9" width="5.09765625" style="9" customWidth="1"/>
    <col min="10" max="11" width="5" style="9" customWidth="1"/>
    <col min="12" max="13" width="5.3984375" style="9" customWidth="1"/>
    <col min="14" max="15" width="4" style="9" bestFit="1" customWidth="1"/>
    <col min="16" max="17" width="4.8984375" style="9" customWidth="1"/>
    <col min="18" max="18" width="9.09765625" style="9" bestFit="1" customWidth="1"/>
    <col min="19" max="19" width="6.69921875" style="9" bestFit="1" customWidth="1"/>
    <col min="20" max="20" width="7.59765625" style="9" bestFit="1" customWidth="1"/>
    <col min="21" max="21" width="3.5" style="9" bestFit="1" customWidth="1"/>
    <col min="22" max="22" width="11.19921875" style="9" bestFit="1" customWidth="1"/>
    <col min="23" max="16384" width="11" style="9"/>
  </cols>
  <sheetData>
    <row r="1" spans="1:22" ht="16.5" customHeight="1">
      <c r="A1" s="838" t="s">
        <v>115</v>
      </c>
      <c r="B1" s="839"/>
      <c r="C1" s="839"/>
      <c r="D1" s="839"/>
      <c r="E1" s="839"/>
      <c r="F1" s="839"/>
      <c r="G1" s="839"/>
      <c r="H1" s="839"/>
      <c r="I1" s="839"/>
      <c r="J1" s="839"/>
      <c r="K1" s="839"/>
      <c r="L1" s="839"/>
      <c r="M1" s="839"/>
      <c r="N1" s="839"/>
      <c r="O1" s="839"/>
      <c r="P1" s="839"/>
      <c r="Q1" s="839"/>
      <c r="R1" s="839"/>
      <c r="S1" s="839"/>
      <c r="T1" s="839"/>
      <c r="U1" s="839"/>
      <c r="V1" s="839"/>
    </row>
    <row r="2" spans="1:22" ht="16.5"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16.5" customHeight="1">
      <c r="A3" s="838" t="s">
        <v>70</v>
      </c>
      <c r="B3" s="839"/>
      <c r="C3" s="839"/>
      <c r="D3" s="839"/>
      <c r="E3" s="839"/>
      <c r="F3" s="839"/>
      <c r="G3" s="839"/>
      <c r="H3" s="839"/>
      <c r="I3" s="839"/>
      <c r="J3" s="839"/>
      <c r="K3" s="839"/>
      <c r="L3" s="839"/>
      <c r="M3" s="839"/>
      <c r="N3" s="839"/>
      <c r="O3" s="839"/>
      <c r="P3" s="839"/>
      <c r="Q3" s="839"/>
      <c r="R3" s="839"/>
      <c r="S3" s="839"/>
      <c r="T3" s="839"/>
      <c r="U3" s="839"/>
      <c r="V3" s="839"/>
    </row>
    <row r="4" spans="1:22" ht="16.5" customHeight="1">
      <c r="A4" s="838" t="s">
        <v>114</v>
      </c>
      <c r="B4" s="839"/>
      <c r="C4" s="839"/>
      <c r="D4" s="839"/>
      <c r="E4" s="839"/>
      <c r="F4" s="839"/>
      <c r="G4" s="839"/>
      <c r="H4" s="839"/>
      <c r="I4" s="839"/>
      <c r="J4" s="839"/>
      <c r="K4" s="839"/>
      <c r="L4" s="839"/>
      <c r="M4" s="839"/>
      <c r="N4" s="839"/>
      <c r="O4" s="839"/>
      <c r="P4" s="839"/>
      <c r="Q4" s="839"/>
      <c r="R4" s="839"/>
      <c r="S4" s="839"/>
      <c r="T4" s="839"/>
      <c r="U4" s="839"/>
      <c r="V4" s="839"/>
    </row>
    <row r="5" spans="1:22" ht="16.5" customHeight="1">
      <c r="A5" s="838" t="s">
        <v>101</v>
      </c>
      <c r="B5" s="839"/>
      <c r="C5" s="839"/>
      <c r="D5" s="839"/>
      <c r="E5" s="839"/>
      <c r="F5" s="839"/>
      <c r="G5" s="839"/>
      <c r="H5" s="839"/>
      <c r="I5" s="839"/>
      <c r="J5" s="839"/>
      <c r="K5" s="839"/>
      <c r="L5" s="839"/>
      <c r="M5" s="839"/>
      <c r="N5" s="839"/>
      <c r="O5" s="839"/>
      <c r="P5" s="839"/>
      <c r="Q5" s="839"/>
      <c r="R5" s="839"/>
      <c r="S5" s="839"/>
      <c r="T5" s="839"/>
      <c r="U5" s="839"/>
      <c r="V5" s="839"/>
    </row>
    <row r="6" spans="1:22" ht="16.5" customHeight="1">
      <c r="A6" s="838" t="s">
        <v>3</v>
      </c>
      <c r="B6" s="839"/>
      <c r="C6" s="839"/>
      <c r="D6" s="839"/>
      <c r="E6" s="839"/>
      <c r="F6" s="839"/>
      <c r="G6" s="839"/>
      <c r="H6" s="839"/>
      <c r="I6" s="839"/>
      <c r="J6" s="839"/>
      <c r="K6" s="839"/>
      <c r="L6" s="839"/>
      <c r="M6" s="839"/>
      <c r="N6" s="839"/>
      <c r="O6" s="839"/>
      <c r="P6" s="839"/>
      <c r="Q6" s="839"/>
      <c r="R6" s="839"/>
      <c r="S6" s="839"/>
      <c r="T6" s="839"/>
      <c r="U6" s="839"/>
      <c r="V6" s="839"/>
    </row>
    <row r="7" spans="1:22" ht="15" customHeight="1" thickBot="1"/>
    <row r="8" spans="1:22" ht="17.100000000000001" customHeight="1">
      <c r="A8" s="876" t="s">
        <v>4</v>
      </c>
      <c r="B8" s="860" t="s">
        <v>100</v>
      </c>
      <c r="C8" s="860"/>
      <c r="D8" s="860"/>
      <c r="E8" s="860"/>
      <c r="F8" s="860"/>
      <c r="G8" s="860"/>
      <c r="H8" s="860"/>
      <c r="I8" s="860"/>
      <c r="J8" s="860"/>
      <c r="K8" s="860"/>
      <c r="L8" s="860"/>
      <c r="M8" s="860"/>
      <c r="N8" s="860"/>
      <c r="O8" s="860"/>
      <c r="P8" s="860"/>
      <c r="Q8" s="860"/>
      <c r="R8" s="860"/>
      <c r="S8" s="860"/>
      <c r="T8" s="880" t="s">
        <v>91</v>
      </c>
      <c r="U8" s="881"/>
      <c r="V8" s="882"/>
    </row>
    <row r="9" spans="1:22" ht="35.1" customHeight="1">
      <c r="A9" s="877"/>
      <c r="B9" s="865" t="s">
        <v>99</v>
      </c>
      <c r="C9" s="865"/>
      <c r="D9" s="866" t="s">
        <v>98</v>
      </c>
      <c r="E9" s="866"/>
      <c r="F9" s="874" t="s">
        <v>245</v>
      </c>
      <c r="G9" s="875"/>
      <c r="H9" s="866" t="s">
        <v>97</v>
      </c>
      <c r="I9" s="866"/>
      <c r="J9" s="866" t="s">
        <v>96</v>
      </c>
      <c r="K9" s="866"/>
      <c r="L9" s="866" t="s">
        <v>95</v>
      </c>
      <c r="M9" s="866"/>
      <c r="N9" s="866" t="s">
        <v>94</v>
      </c>
      <c r="O9" s="866"/>
      <c r="P9" s="874" t="s">
        <v>246</v>
      </c>
      <c r="Q9" s="875"/>
      <c r="R9" s="27" t="s">
        <v>42</v>
      </c>
      <c r="S9" s="27" t="s">
        <v>92</v>
      </c>
      <c r="T9" s="879"/>
      <c r="U9" s="872"/>
      <c r="V9" s="873"/>
    </row>
    <row r="10" spans="1:22" ht="17.100000000000001" customHeight="1">
      <c r="A10" s="878"/>
      <c r="B10" s="27" t="s">
        <v>90</v>
      </c>
      <c r="C10" s="27" t="s">
        <v>89</v>
      </c>
      <c r="D10" s="27" t="s">
        <v>90</v>
      </c>
      <c r="E10" s="27" t="s">
        <v>89</v>
      </c>
      <c r="F10" s="27" t="s">
        <v>90</v>
      </c>
      <c r="G10" s="27" t="s">
        <v>89</v>
      </c>
      <c r="H10" s="27" t="s">
        <v>90</v>
      </c>
      <c r="I10" s="27" t="s">
        <v>89</v>
      </c>
      <c r="J10" s="27" t="s">
        <v>90</v>
      </c>
      <c r="K10" s="27" t="s">
        <v>89</v>
      </c>
      <c r="L10" s="27" t="s">
        <v>90</v>
      </c>
      <c r="M10" s="27" t="s">
        <v>89</v>
      </c>
      <c r="N10" s="27" t="s">
        <v>90</v>
      </c>
      <c r="O10" s="27" t="s">
        <v>89</v>
      </c>
      <c r="P10" s="27" t="s">
        <v>90</v>
      </c>
      <c r="Q10" s="27" t="s">
        <v>89</v>
      </c>
      <c r="R10" s="27" t="s">
        <v>88</v>
      </c>
      <c r="S10" s="27" t="s">
        <v>42</v>
      </c>
      <c r="T10" s="27" t="s">
        <v>87</v>
      </c>
      <c r="U10" s="27" t="s">
        <v>86</v>
      </c>
      <c r="V10" s="28" t="s">
        <v>85</v>
      </c>
    </row>
    <row r="11" spans="1:22" s="1" customFormat="1" ht="17.100000000000001" customHeight="1">
      <c r="A11" s="53" t="s">
        <v>84</v>
      </c>
      <c r="B11" s="54">
        <v>89</v>
      </c>
      <c r="C11" s="54">
        <v>102</v>
      </c>
      <c r="D11" s="54">
        <v>146</v>
      </c>
      <c r="E11" s="54">
        <v>212</v>
      </c>
      <c r="F11" s="54">
        <v>24</v>
      </c>
      <c r="G11" s="54">
        <v>27</v>
      </c>
      <c r="H11" s="54">
        <v>1887</v>
      </c>
      <c r="I11" s="54">
        <v>2262</v>
      </c>
      <c r="J11" s="54">
        <v>1755</v>
      </c>
      <c r="K11" s="54">
        <v>2906</v>
      </c>
      <c r="L11" s="54">
        <v>3234</v>
      </c>
      <c r="M11" s="54">
        <v>6564</v>
      </c>
      <c r="N11" s="54">
        <v>14</v>
      </c>
      <c r="O11" s="54">
        <v>31</v>
      </c>
      <c r="P11" s="54">
        <v>184</v>
      </c>
      <c r="Q11" s="54">
        <v>279</v>
      </c>
      <c r="R11" s="54">
        <v>994</v>
      </c>
      <c r="S11" s="54">
        <v>20710</v>
      </c>
      <c r="T11" s="54">
        <v>518</v>
      </c>
      <c r="U11" s="54">
        <v>607</v>
      </c>
      <c r="V11" s="55">
        <v>4963</v>
      </c>
    </row>
    <row r="12" spans="1:22" ht="17.100000000000001" customHeight="1">
      <c r="A12" s="35" t="s">
        <v>5</v>
      </c>
      <c r="B12" s="36">
        <v>0</v>
      </c>
      <c r="C12" s="36">
        <v>2</v>
      </c>
      <c r="D12" s="36">
        <v>5</v>
      </c>
      <c r="E12" s="36">
        <v>9</v>
      </c>
      <c r="F12" s="36">
        <v>0</v>
      </c>
      <c r="G12" s="36">
        <v>0</v>
      </c>
      <c r="H12" s="36">
        <v>34</v>
      </c>
      <c r="I12" s="36">
        <v>39</v>
      </c>
      <c r="J12" s="36">
        <v>35</v>
      </c>
      <c r="K12" s="36">
        <v>52</v>
      </c>
      <c r="L12" s="36">
        <v>145</v>
      </c>
      <c r="M12" s="36">
        <v>272</v>
      </c>
      <c r="N12" s="36">
        <v>0</v>
      </c>
      <c r="O12" s="36">
        <v>1</v>
      </c>
      <c r="P12" s="36">
        <v>10</v>
      </c>
      <c r="Q12" s="36">
        <v>15</v>
      </c>
      <c r="R12" s="36">
        <v>18</v>
      </c>
      <c r="S12" s="36">
        <v>637</v>
      </c>
      <c r="T12" s="36">
        <v>19</v>
      </c>
      <c r="U12" s="36">
        <v>18</v>
      </c>
      <c r="V12" s="37">
        <v>195</v>
      </c>
    </row>
    <row r="13" spans="1:22" ht="17.100000000000001" customHeight="1">
      <c r="A13" s="2" t="s">
        <v>6</v>
      </c>
      <c r="B13" s="3">
        <v>0</v>
      </c>
      <c r="C13" s="3">
        <v>6</v>
      </c>
      <c r="D13" s="3">
        <v>1</v>
      </c>
      <c r="E13" s="3">
        <v>23</v>
      </c>
      <c r="F13" s="3">
        <v>2</v>
      </c>
      <c r="G13" s="3">
        <v>0</v>
      </c>
      <c r="H13" s="3">
        <v>59</v>
      </c>
      <c r="I13" s="3">
        <v>149</v>
      </c>
      <c r="J13" s="3">
        <v>34</v>
      </c>
      <c r="K13" s="3">
        <v>218</v>
      </c>
      <c r="L13" s="3">
        <v>31</v>
      </c>
      <c r="M13" s="3">
        <v>163</v>
      </c>
      <c r="N13" s="3">
        <v>0</v>
      </c>
      <c r="O13" s="3">
        <v>1</v>
      </c>
      <c r="P13" s="3">
        <v>5</v>
      </c>
      <c r="Q13" s="3">
        <v>13</v>
      </c>
      <c r="R13" s="3">
        <v>41</v>
      </c>
      <c r="S13" s="3">
        <v>746</v>
      </c>
      <c r="T13" s="3">
        <v>6</v>
      </c>
      <c r="U13" s="3">
        <v>26</v>
      </c>
      <c r="V13" s="4">
        <v>176</v>
      </c>
    </row>
    <row r="14" spans="1:22" ht="14.25" customHeight="1">
      <c r="A14" s="2" t="s">
        <v>7</v>
      </c>
      <c r="B14" s="3">
        <v>0</v>
      </c>
      <c r="C14" s="3">
        <v>0</v>
      </c>
      <c r="D14" s="3">
        <v>0</v>
      </c>
      <c r="E14" s="3">
        <v>2</v>
      </c>
      <c r="F14" s="3">
        <v>0</v>
      </c>
      <c r="G14" s="3">
        <v>0</v>
      </c>
      <c r="H14" s="3">
        <v>11</v>
      </c>
      <c r="I14" s="3">
        <v>16</v>
      </c>
      <c r="J14" s="3">
        <v>13</v>
      </c>
      <c r="K14" s="3">
        <v>23</v>
      </c>
      <c r="L14" s="3">
        <v>34</v>
      </c>
      <c r="M14" s="3">
        <v>124</v>
      </c>
      <c r="N14" s="3">
        <v>0</v>
      </c>
      <c r="O14" s="3">
        <v>0</v>
      </c>
      <c r="P14" s="3">
        <v>1</v>
      </c>
      <c r="Q14" s="3">
        <v>6</v>
      </c>
      <c r="R14" s="3">
        <v>3</v>
      </c>
      <c r="S14" s="3">
        <v>233</v>
      </c>
      <c r="T14" s="3">
        <v>2</v>
      </c>
      <c r="U14" s="3">
        <v>1</v>
      </c>
      <c r="V14" s="4">
        <v>103</v>
      </c>
    </row>
    <row r="15" spans="1:22" ht="14.25" customHeight="1">
      <c r="A15" s="2" t="s">
        <v>8</v>
      </c>
      <c r="B15" s="3">
        <v>0</v>
      </c>
      <c r="C15" s="3">
        <v>0</v>
      </c>
      <c r="D15" s="3">
        <v>1</v>
      </c>
      <c r="E15" s="3">
        <v>0</v>
      </c>
      <c r="F15" s="3">
        <v>1</v>
      </c>
      <c r="G15" s="3">
        <v>1</v>
      </c>
      <c r="H15" s="3">
        <v>52</v>
      </c>
      <c r="I15" s="3">
        <v>39</v>
      </c>
      <c r="J15" s="3">
        <v>2</v>
      </c>
      <c r="K15" s="3">
        <v>6</v>
      </c>
      <c r="L15" s="3">
        <v>48</v>
      </c>
      <c r="M15" s="3">
        <v>103</v>
      </c>
      <c r="N15" s="3">
        <v>0</v>
      </c>
      <c r="O15" s="3">
        <v>1</v>
      </c>
      <c r="P15" s="3">
        <v>0</v>
      </c>
      <c r="Q15" s="3">
        <v>1</v>
      </c>
      <c r="R15" s="3">
        <v>4</v>
      </c>
      <c r="S15" s="3">
        <v>259</v>
      </c>
      <c r="T15" s="3">
        <v>2</v>
      </c>
      <c r="U15" s="3">
        <v>0</v>
      </c>
      <c r="V15" s="4">
        <v>76</v>
      </c>
    </row>
    <row r="16" spans="1:22" ht="14.25" customHeight="1">
      <c r="A16" s="2" t="s">
        <v>9</v>
      </c>
      <c r="B16" s="3">
        <v>0</v>
      </c>
      <c r="C16" s="3">
        <v>1</v>
      </c>
      <c r="D16" s="3">
        <v>15</v>
      </c>
      <c r="E16" s="3">
        <v>11</v>
      </c>
      <c r="F16" s="3">
        <v>1</v>
      </c>
      <c r="G16" s="3">
        <v>2</v>
      </c>
      <c r="H16" s="3">
        <v>104</v>
      </c>
      <c r="I16" s="3">
        <v>87</v>
      </c>
      <c r="J16" s="3">
        <v>141</v>
      </c>
      <c r="K16" s="3">
        <v>137</v>
      </c>
      <c r="L16" s="3">
        <v>407</v>
      </c>
      <c r="M16" s="3">
        <v>558</v>
      </c>
      <c r="N16" s="3">
        <v>2</v>
      </c>
      <c r="O16" s="3">
        <v>2</v>
      </c>
      <c r="P16" s="3">
        <v>20</v>
      </c>
      <c r="Q16" s="3">
        <v>27</v>
      </c>
      <c r="R16" s="3">
        <v>52</v>
      </c>
      <c r="S16" s="3">
        <v>1567</v>
      </c>
      <c r="T16" s="3">
        <v>57</v>
      </c>
      <c r="U16" s="3">
        <v>227</v>
      </c>
      <c r="V16" s="4">
        <v>510</v>
      </c>
    </row>
    <row r="17" spans="1:22" ht="14.25" customHeight="1">
      <c r="A17" s="2" t="s">
        <v>10</v>
      </c>
      <c r="B17" s="3">
        <v>0</v>
      </c>
      <c r="C17" s="3">
        <v>2</v>
      </c>
      <c r="D17" s="3">
        <v>0</v>
      </c>
      <c r="E17" s="3">
        <v>1</v>
      </c>
      <c r="F17" s="3">
        <v>0</v>
      </c>
      <c r="G17" s="3">
        <v>0</v>
      </c>
      <c r="H17" s="3">
        <v>0</v>
      </c>
      <c r="I17" s="3">
        <v>3</v>
      </c>
      <c r="J17" s="3">
        <v>4</v>
      </c>
      <c r="K17" s="3">
        <v>22</v>
      </c>
      <c r="L17" s="3">
        <v>7</v>
      </c>
      <c r="M17" s="3">
        <v>65</v>
      </c>
      <c r="N17" s="3">
        <v>0</v>
      </c>
      <c r="O17" s="3">
        <v>0</v>
      </c>
      <c r="P17" s="3">
        <v>0</v>
      </c>
      <c r="Q17" s="3">
        <v>1</v>
      </c>
      <c r="R17" s="3">
        <v>5</v>
      </c>
      <c r="S17" s="3">
        <v>110</v>
      </c>
      <c r="T17" s="3">
        <v>1</v>
      </c>
      <c r="U17" s="3">
        <v>0</v>
      </c>
      <c r="V17" s="4">
        <v>15</v>
      </c>
    </row>
    <row r="18" spans="1:22" ht="14.25" customHeight="1">
      <c r="A18" s="2" t="s">
        <v>11</v>
      </c>
      <c r="B18" s="3">
        <v>8</v>
      </c>
      <c r="C18" s="3">
        <v>5</v>
      </c>
      <c r="D18" s="3">
        <v>26</v>
      </c>
      <c r="E18" s="3">
        <v>24</v>
      </c>
      <c r="F18" s="3">
        <v>4</v>
      </c>
      <c r="G18" s="3">
        <v>3</v>
      </c>
      <c r="H18" s="3">
        <v>411</v>
      </c>
      <c r="I18" s="3">
        <v>351</v>
      </c>
      <c r="J18" s="3">
        <v>139</v>
      </c>
      <c r="K18" s="3">
        <v>109</v>
      </c>
      <c r="L18" s="3">
        <v>386</v>
      </c>
      <c r="M18" s="3">
        <v>563</v>
      </c>
      <c r="N18" s="3">
        <v>1</v>
      </c>
      <c r="O18" s="3">
        <v>5</v>
      </c>
      <c r="P18" s="3">
        <v>29</v>
      </c>
      <c r="Q18" s="3">
        <v>43</v>
      </c>
      <c r="R18" s="3">
        <v>122</v>
      </c>
      <c r="S18" s="3">
        <v>2229</v>
      </c>
      <c r="T18" s="3">
        <v>44</v>
      </c>
      <c r="U18" s="3">
        <v>45</v>
      </c>
      <c r="V18" s="4">
        <v>407</v>
      </c>
    </row>
    <row r="19" spans="1:22" ht="14.25" customHeight="1">
      <c r="A19" s="2" t="s">
        <v>12</v>
      </c>
      <c r="B19" s="3">
        <v>0</v>
      </c>
      <c r="C19" s="3">
        <v>0</v>
      </c>
      <c r="D19" s="3">
        <v>0</v>
      </c>
      <c r="E19" s="3">
        <v>0</v>
      </c>
      <c r="F19" s="3">
        <v>0</v>
      </c>
      <c r="G19" s="3">
        <v>1</v>
      </c>
      <c r="H19" s="3">
        <v>2</v>
      </c>
      <c r="I19" s="3">
        <v>11</v>
      </c>
      <c r="J19" s="3">
        <v>20</v>
      </c>
      <c r="K19" s="3">
        <v>31</v>
      </c>
      <c r="L19" s="3">
        <v>6</v>
      </c>
      <c r="M19" s="3">
        <v>14</v>
      </c>
      <c r="N19" s="3">
        <v>0</v>
      </c>
      <c r="O19" s="3">
        <v>0</v>
      </c>
      <c r="P19" s="3">
        <v>0</v>
      </c>
      <c r="Q19" s="3">
        <v>0</v>
      </c>
      <c r="R19" s="3">
        <v>3</v>
      </c>
      <c r="S19" s="3">
        <v>88</v>
      </c>
      <c r="T19" s="3">
        <v>1</v>
      </c>
      <c r="U19" s="3">
        <v>3</v>
      </c>
      <c r="V19" s="4">
        <v>42</v>
      </c>
    </row>
    <row r="20" spans="1:22" ht="14.25" customHeight="1">
      <c r="A20" s="2" t="s">
        <v>13</v>
      </c>
      <c r="B20" s="3">
        <v>0</v>
      </c>
      <c r="C20" s="3">
        <v>0</v>
      </c>
      <c r="D20" s="3">
        <v>5</v>
      </c>
      <c r="E20" s="3">
        <v>4</v>
      </c>
      <c r="F20" s="3">
        <v>0</v>
      </c>
      <c r="G20" s="3">
        <v>1</v>
      </c>
      <c r="H20" s="3">
        <v>26</v>
      </c>
      <c r="I20" s="3">
        <v>8</v>
      </c>
      <c r="J20" s="3">
        <v>0</v>
      </c>
      <c r="K20" s="3">
        <v>7</v>
      </c>
      <c r="L20" s="3">
        <v>90</v>
      </c>
      <c r="M20" s="3">
        <v>95</v>
      </c>
      <c r="N20" s="3">
        <v>0</v>
      </c>
      <c r="O20" s="3">
        <v>0</v>
      </c>
      <c r="P20" s="3">
        <v>8</v>
      </c>
      <c r="Q20" s="3">
        <v>3</v>
      </c>
      <c r="R20" s="3">
        <v>8</v>
      </c>
      <c r="S20" s="3">
        <v>255</v>
      </c>
      <c r="T20" s="3">
        <v>6</v>
      </c>
      <c r="U20" s="3">
        <v>0</v>
      </c>
      <c r="V20" s="4">
        <v>72</v>
      </c>
    </row>
    <row r="21" spans="1:22" ht="14.25" customHeight="1">
      <c r="A21" s="2" t="s">
        <v>14</v>
      </c>
      <c r="B21" s="3">
        <v>0</v>
      </c>
      <c r="C21" s="3">
        <v>5</v>
      </c>
      <c r="D21" s="3">
        <v>3</v>
      </c>
      <c r="E21" s="3">
        <v>22</v>
      </c>
      <c r="F21" s="3">
        <v>0</v>
      </c>
      <c r="G21" s="3">
        <v>2</v>
      </c>
      <c r="H21" s="3">
        <v>35</v>
      </c>
      <c r="I21" s="3">
        <v>181</v>
      </c>
      <c r="J21" s="3">
        <v>33</v>
      </c>
      <c r="K21" s="3">
        <v>327</v>
      </c>
      <c r="L21" s="3">
        <v>82</v>
      </c>
      <c r="M21" s="3">
        <v>663</v>
      </c>
      <c r="N21" s="3">
        <v>0</v>
      </c>
      <c r="O21" s="3">
        <v>2</v>
      </c>
      <c r="P21" s="3">
        <v>4</v>
      </c>
      <c r="Q21" s="3">
        <v>17</v>
      </c>
      <c r="R21" s="3">
        <v>218</v>
      </c>
      <c r="S21" s="3">
        <v>1594</v>
      </c>
      <c r="T21" s="3">
        <v>32</v>
      </c>
      <c r="U21" s="3">
        <v>8</v>
      </c>
      <c r="V21" s="4">
        <v>227</v>
      </c>
    </row>
    <row r="22" spans="1:22" ht="14.25" customHeight="1">
      <c r="A22" s="2" t="s">
        <v>15</v>
      </c>
      <c r="B22" s="3">
        <v>8</v>
      </c>
      <c r="C22" s="3">
        <v>6</v>
      </c>
      <c r="D22" s="3">
        <v>11</v>
      </c>
      <c r="E22" s="3">
        <v>12</v>
      </c>
      <c r="F22" s="3">
        <v>3</v>
      </c>
      <c r="G22" s="3">
        <v>4</v>
      </c>
      <c r="H22" s="3">
        <v>144</v>
      </c>
      <c r="I22" s="3">
        <v>193</v>
      </c>
      <c r="J22" s="3">
        <v>192</v>
      </c>
      <c r="K22" s="3">
        <v>193</v>
      </c>
      <c r="L22" s="3">
        <v>381</v>
      </c>
      <c r="M22" s="3">
        <v>583</v>
      </c>
      <c r="N22" s="3">
        <v>1</v>
      </c>
      <c r="O22" s="3">
        <v>3</v>
      </c>
      <c r="P22" s="3">
        <v>15</v>
      </c>
      <c r="Q22" s="3">
        <v>25</v>
      </c>
      <c r="R22" s="3">
        <v>72</v>
      </c>
      <c r="S22" s="3">
        <v>1846</v>
      </c>
      <c r="T22" s="3">
        <v>31</v>
      </c>
      <c r="U22" s="3">
        <v>50</v>
      </c>
      <c r="V22" s="4">
        <v>433</v>
      </c>
    </row>
    <row r="23" spans="1:22" ht="14.25" customHeight="1">
      <c r="A23" s="2" t="s">
        <v>16</v>
      </c>
      <c r="B23" s="3">
        <v>0</v>
      </c>
      <c r="C23" s="3">
        <v>0</v>
      </c>
      <c r="D23" s="3">
        <v>2</v>
      </c>
      <c r="E23" s="3">
        <v>2</v>
      </c>
      <c r="F23" s="3">
        <v>1</v>
      </c>
      <c r="G23" s="3">
        <v>3</v>
      </c>
      <c r="H23" s="3">
        <v>76</v>
      </c>
      <c r="I23" s="3">
        <v>68</v>
      </c>
      <c r="J23" s="3">
        <v>13</v>
      </c>
      <c r="K23" s="3">
        <v>18</v>
      </c>
      <c r="L23" s="3">
        <v>198</v>
      </c>
      <c r="M23" s="3">
        <v>226</v>
      </c>
      <c r="N23" s="3">
        <v>1</v>
      </c>
      <c r="O23" s="3">
        <v>0</v>
      </c>
      <c r="P23" s="3">
        <v>4</v>
      </c>
      <c r="Q23" s="3">
        <v>10</v>
      </c>
      <c r="R23" s="3">
        <v>3</v>
      </c>
      <c r="S23" s="3">
        <v>625</v>
      </c>
      <c r="T23" s="3">
        <v>12</v>
      </c>
      <c r="U23" s="3">
        <v>0</v>
      </c>
      <c r="V23" s="4">
        <v>208</v>
      </c>
    </row>
    <row r="24" spans="1:22" ht="14.25" customHeight="1">
      <c r="A24" s="2" t="s">
        <v>19</v>
      </c>
      <c r="B24" s="3">
        <v>32</v>
      </c>
      <c r="C24" s="3">
        <v>53</v>
      </c>
      <c r="D24" s="3">
        <v>2</v>
      </c>
      <c r="E24" s="3">
        <v>6</v>
      </c>
      <c r="F24" s="3">
        <v>0</v>
      </c>
      <c r="G24" s="3">
        <v>0</v>
      </c>
      <c r="H24" s="3">
        <v>96</v>
      </c>
      <c r="I24" s="3">
        <v>184</v>
      </c>
      <c r="J24" s="3">
        <v>218</v>
      </c>
      <c r="K24" s="3">
        <v>515</v>
      </c>
      <c r="L24" s="3">
        <v>28</v>
      </c>
      <c r="M24" s="3">
        <v>84</v>
      </c>
      <c r="N24" s="3">
        <v>0</v>
      </c>
      <c r="O24" s="3">
        <v>0</v>
      </c>
      <c r="P24" s="3">
        <v>4</v>
      </c>
      <c r="Q24" s="3">
        <v>7</v>
      </c>
      <c r="R24" s="3">
        <v>27</v>
      </c>
      <c r="S24" s="3">
        <v>1256</v>
      </c>
      <c r="T24" s="3">
        <v>35</v>
      </c>
      <c r="U24" s="3">
        <v>52</v>
      </c>
      <c r="V24" s="4">
        <v>158</v>
      </c>
    </row>
    <row r="25" spans="1:22" ht="14.25" customHeight="1">
      <c r="A25" s="2" t="s">
        <v>20</v>
      </c>
      <c r="B25" s="3">
        <v>1</v>
      </c>
      <c r="C25" s="3">
        <v>0</v>
      </c>
      <c r="D25" s="3">
        <v>1</v>
      </c>
      <c r="E25" s="3">
        <v>1</v>
      </c>
      <c r="F25" s="3">
        <v>0</v>
      </c>
      <c r="G25" s="3">
        <v>0</v>
      </c>
      <c r="H25" s="3">
        <v>58</v>
      </c>
      <c r="I25" s="3">
        <v>22</v>
      </c>
      <c r="J25" s="3">
        <v>6</v>
      </c>
      <c r="K25" s="3">
        <v>4</v>
      </c>
      <c r="L25" s="3">
        <v>65</v>
      </c>
      <c r="M25" s="3">
        <v>52</v>
      </c>
      <c r="N25" s="3">
        <v>0</v>
      </c>
      <c r="O25" s="3">
        <v>0</v>
      </c>
      <c r="P25" s="3">
        <v>0</v>
      </c>
      <c r="Q25" s="3">
        <v>3</v>
      </c>
      <c r="R25" s="3">
        <v>0</v>
      </c>
      <c r="S25" s="3">
        <v>213</v>
      </c>
      <c r="T25" s="3">
        <v>3</v>
      </c>
      <c r="U25" s="3">
        <v>0</v>
      </c>
      <c r="V25" s="4">
        <v>100</v>
      </c>
    </row>
    <row r="26" spans="1:22" ht="14.25" customHeight="1">
      <c r="A26" s="2" t="s">
        <v>21</v>
      </c>
      <c r="B26" s="3">
        <v>0</v>
      </c>
      <c r="C26" s="3">
        <v>0</v>
      </c>
      <c r="D26" s="3">
        <v>1</v>
      </c>
      <c r="E26" s="3">
        <v>5</v>
      </c>
      <c r="F26" s="3">
        <v>0</v>
      </c>
      <c r="G26" s="3">
        <v>2</v>
      </c>
      <c r="H26" s="3">
        <v>11</v>
      </c>
      <c r="I26" s="3">
        <v>16</v>
      </c>
      <c r="J26" s="3">
        <v>4</v>
      </c>
      <c r="K26" s="3">
        <v>25</v>
      </c>
      <c r="L26" s="3">
        <v>63</v>
      </c>
      <c r="M26" s="3">
        <v>140</v>
      </c>
      <c r="N26" s="3">
        <v>0</v>
      </c>
      <c r="O26" s="3">
        <v>3</v>
      </c>
      <c r="P26" s="3">
        <v>5</v>
      </c>
      <c r="Q26" s="3">
        <v>9</v>
      </c>
      <c r="R26" s="3">
        <v>9</v>
      </c>
      <c r="S26" s="3">
        <v>293</v>
      </c>
      <c r="T26" s="3">
        <v>8</v>
      </c>
      <c r="U26" s="3">
        <v>3</v>
      </c>
      <c r="V26" s="4">
        <v>81</v>
      </c>
    </row>
    <row r="27" spans="1:22" ht="14.25" customHeight="1">
      <c r="A27" s="2" t="s">
        <v>22</v>
      </c>
      <c r="B27" s="3">
        <v>32</v>
      </c>
      <c r="C27" s="3">
        <v>6</v>
      </c>
      <c r="D27" s="3">
        <v>37</v>
      </c>
      <c r="E27" s="3">
        <v>35</v>
      </c>
      <c r="F27" s="3">
        <v>2</v>
      </c>
      <c r="G27" s="3">
        <v>0</v>
      </c>
      <c r="H27" s="3">
        <v>439</v>
      </c>
      <c r="I27" s="3">
        <v>384</v>
      </c>
      <c r="J27" s="3">
        <v>553</v>
      </c>
      <c r="K27" s="3">
        <v>479</v>
      </c>
      <c r="L27" s="3">
        <v>366</v>
      </c>
      <c r="M27" s="3">
        <v>688</v>
      </c>
      <c r="N27" s="3">
        <v>3</v>
      </c>
      <c r="O27" s="3">
        <v>2</v>
      </c>
      <c r="P27" s="3">
        <v>20</v>
      </c>
      <c r="Q27" s="3">
        <v>29</v>
      </c>
      <c r="R27" s="3">
        <v>210</v>
      </c>
      <c r="S27" s="3">
        <v>3285</v>
      </c>
      <c r="T27" s="3">
        <v>117</v>
      </c>
      <c r="U27" s="3">
        <v>126</v>
      </c>
      <c r="V27" s="4">
        <v>678</v>
      </c>
    </row>
    <row r="28" spans="1:22" ht="14.25" customHeight="1">
      <c r="A28" s="2" t="s">
        <v>23</v>
      </c>
      <c r="B28" s="3">
        <v>0</v>
      </c>
      <c r="C28" s="3">
        <v>0</v>
      </c>
      <c r="D28" s="3">
        <v>8</v>
      </c>
      <c r="E28" s="3">
        <v>6</v>
      </c>
      <c r="F28" s="3">
        <v>1</v>
      </c>
      <c r="G28" s="3">
        <v>1</v>
      </c>
      <c r="H28" s="3">
        <v>20</v>
      </c>
      <c r="I28" s="3">
        <v>15</v>
      </c>
      <c r="J28" s="3">
        <v>59</v>
      </c>
      <c r="K28" s="3">
        <v>45</v>
      </c>
      <c r="L28" s="3">
        <v>216</v>
      </c>
      <c r="M28" s="3">
        <v>165</v>
      </c>
      <c r="N28" s="3">
        <v>0</v>
      </c>
      <c r="O28" s="3">
        <v>0</v>
      </c>
      <c r="P28" s="3">
        <v>16</v>
      </c>
      <c r="Q28" s="3">
        <v>4</v>
      </c>
      <c r="R28" s="3">
        <v>12</v>
      </c>
      <c r="S28" s="3">
        <v>568</v>
      </c>
      <c r="T28" s="3">
        <v>14</v>
      </c>
      <c r="U28" s="3">
        <v>0</v>
      </c>
      <c r="V28" s="4">
        <v>220</v>
      </c>
    </row>
    <row r="29" spans="1:22" ht="14.25" customHeight="1">
      <c r="A29" s="2" t="s">
        <v>24</v>
      </c>
      <c r="B29" s="3">
        <v>0</v>
      </c>
      <c r="C29" s="3">
        <v>2</v>
      </c>
      <c r="D29" s="3">
        <v>11</v>
      </c>
      <c r="E29" s="3">
        <v>9</v>
      </c>
      <c r="F29" s="3">
        <v>3</v>
      </c>
      <c r="G29" s="3">
        <v>1</v>
      </c>
      <c r="H29" s="3">
        <v>56</v>
      </c>
      <c r="I29" s="3">
        <v>45</v>
      </c>
      <c r="J29" s="3">
        <v>20</v>
      </c>
      <c r="K29" s="3">
        <v>11</v>
      </c>
      <c r="L29" s="3">
        <v>200</v>
      </c>
      <c r="M29" s="3">
        <v>160</v>
      </c>
      <c r="N29" s="3">
        <v>1</v>
      </c>
      <c r="O29" s="3">
        <v>0</v>
      </c>
      <c r="P29" s="3">
        <v>14</v>
      </c>
      <c r="Q29" s="3">
        <v>11</v>
      </c>
      <c r="R29" s="3">
        <v>15</v>
      </c>
      <c r="S29" s="3">
        <v>559</v>
      </c>
      <c r="T29" s="3">
        <v>31</v>
      </c>
      <c r="U29" s="3">
        <v>6</v>
      </c>
      <c r="V29" s="4">
        <v>249</v>
      </c>
    </row>
    <row r="30" spans="1:22" ht="14.25" customHeight="1">
      <c r="A30" s="2" t="s">
        <v>25</v>
      </c>
      <c r="B30" s="3">
        <v>0</v>
      </c>
      <c r="C30" s="3">
        <v>0</v>
      </c>
      <c r="D30" s="3">
        <v>0</v>
      </c>
      <c r="E30" s="3">
        <v>1</v>
      </c>
      <c r="F30" s="3">
        <v>0</v>
      </c>
      <c r="G30" s="3">
        <v>0</v>
      </c>
      <c r="H30" s="3">
        <v>2</v>
      </c>
      <c r="I30" s="3">
        <v>21</v>
      </c>
      <c r="J30" s="3">
        <v>9</v>
      </c>
      <c r="K30" s="3">
        <v>38</v>
      </c>
      <c r="L30" s="3">
        <v>34</v>
      </c>
      <c r="M30" s="3">
        <v>98</v>
      </c>
      <c r="N30" s="3">
        <v>0</v>
      </c>
      <c r="O30" s="3">
        <v>0</v>
      </c>
      <c r="P30" s="3">
        <v>0</v>
      </c>
      <c r="Q30" s="3">
        <v>1</v>
      </c>
      <c r="R30" s="3">
        <v>6</v>
      </c>
      <c r="S30" s="3">
        <v>210</v>
      </c>
      <c r="T30" s="3">
        <v>5</v>
      </c>
      <c r="U30" s="3">
        <v>0</v>
      </c>
      <c r="V30" s="4">
        <v>24</v>
      </c>
    </row>
    <row r="31" spans="1:22" ht="14.25" customHeight="1">
      <c r="A31" s="2" t="s">
        <v>26</v>
      </c>
      <c r="B31" s="3">
        <v>0</v>
      </c>
      <c r="C31" s="3">
        <v>0</v>
      </c>
      <c r="D31" s="3">
        <v>0</v>
      </c>
      <c r="E31" s="3">
        <v>2</v>
      </c>
      <c r="F31" s="3">
        <v>0</v>
      </c>
      <c r="G31" s="3">
        <v>0</v>
      </c>
      <c r="H31" s="3">
        <v>26</v>
      </c>
      <c r="I31" s="3">
        <v>6</v>
      </c>
      <c r="J31" s="3">
        <v>12</v>
      </c>
      <c r="K31" s="3">
        <v>10</v>
      </c>
      <c r="L31" s="3">
        <v>30</v>
      </c>
      <c r="M31" s="3">
        <v>74</v>
      </c>
      <c r="N31" s="3">
        <v>0</v>
      </c>
      <c r="O31" s="3">
        <v>0</v>
      </c>
      <c r="P31" s="3">
        <v>5</v>
      </c>
      <c r="Q31" s="3">
        <v>3</v>
      </c>
      <c r="R31" s="3">
        <v>9</v>
      </c>
      <c r="S31" s="3">
        <v>177</v>
      </c>
      <c r="T31" s="3">
        <v>3</v>
      </c>
      <c r="U31" s="3">
        <v>0</v>
      </c>
      <c r="V31" s="4">
        <v>61</v>
      </c>
    </row>
    <row r="32" spans="1:22" ht="14.25" customHeight="1">
      <c r="A32" s="2" t="s">
        <v>27</v>
      </c>
      <c r="B32" s="3">
        <v>0</v>
      </c>
      <c r="C32" s="3">
        <v>0</v>
      </c>
      <c r="D32" s="3">
        <v>3</v>
      </c>
      <c r="E32" s="3">
        <v>5</v>
      </c>
      <c r="F32" s="3">
        <v>0</v>
      </c>
      <c r="G32" s="3">
        <v>0</v>
      </c>
      <c r="H32" s="3">
        <v>5</v>
      </c>
      <c r="I32" s="3">
        <v>22</v>
      </c>
      <c r="J32" s="3">
        <v>9</v>
      </c>
      <c r="K32" s="3">
        <v>14</v>
      </c>
      <c r="L32" s="3">
        <v>40</v>
      </c>
      <c r="M32" s="3">
        <v>186</v>
      </c>
      <c r="N32" s="3">
        <v>0</v>
      </c>
      <c r="O32" s="3">
        <v>1</v>
      </c>
      <c r="P32" s="3">
        <v>0</v>
      </c>
      <c r="Q32" s="3">
        <v>4</v>
      </c>
      <c r="R32" s="3">
        <v>17</v>
      </c>
      <c r="S32" s="3">
        <v>306</v>
      </c>
      <c r="T32" s="3">
        <v>7</v>
      </c>
      <c r="U32" s="3">
        <v>1</v>
      </c>
      <c r="V32" s="4">
        <v>44</v>
      </c>
    </row>
    <row r="33" spans="1:22" ht="14.25" customHeight="1">
      <c r="A33" s="2" t="s">
        <v>28</v>
      </c>
      <c r="B33" s="3">
        <v>1</v>
      </c>
      <c r="C33" s="3">
        <v>0</v>
      </c>
      <c r="D33" s="3">
        <v>5</v>
      </c>
      <c r="E33" s="3">
        <v>7</v>
      </c>
      <c r="F33" s="3">
        <v>0</v>
      </c>
      <c r="G33" s="3">
        <v>2</v>
      </c>
      <c r="H33" s="3">
        <v>45</v>
      </c>
      <c r="I33" s="3">
        <v>66</v>
      </c>
      <c r="J33" s="3">
        <v>19</v>
      </c>
      <c r="K33" s="3">
        <v>51</v>
      </c>
      <c r="L33" s="3">
        <v>106</v>
      </c>
      <c r="M33" s="3">
        <v>364</v>
      </c>
      <c r="N33" s="3">
        <v>0</v>
      </c>
      <c r="O33" s="3">
        <v>1</v>
      </c>
      <c r="P33" s="3">
        <v>9</v>
      </c>
      <c r="Q33" s="3">
        <v>12</v>
      </c>
      <c r="R33" s="3">
        <v>17</v>
      </c>
      <c r="S33" s="3">
        <v>705</v>
      </c>
      <c r="T33" s="3">
        <v>20</v>
      </c>
      <c r="U33" s="3">
        <v>3</v>
      </c>
      <c r="V33" s="4">
        <v>185</v>
      </c>
    </row>
    <row r="34" spans="1:22" ht="14.25" customHeight="1">
      <c r="A34" s="2" t="s">
        <v>29</v>
      </c>
      <c r="B34" s="3">
        <v>2</v>
      </c>
      <c r="C34" s="3">
        <v>6</v>
      </c>
      <c r="D34" s="3">
        <v>1</v>
      </c>
      <c r="E34" s="3">
        <v>10</v>
      </c>
      <c r="F34" s="3">
        <v>2</v>
      </c>
      <c r="G34" s="3">
        <v>3</v>
      </c>
      <c r="H34" s="3">
        <v>22</v>
      </c>
      <c r="I34" s="3">
        <v>106</v>
      </c>
      <c r="J34" s="3">
        <v>34</v>
      </c>
      <c r="K34" s="3">
        <v>227</v>
      </c>
      <c r="L34" s="3">
        <v>65</v>
      </c>
      <c r="M34" s="3">
        <v>576</v>
      </c>
      <c r="N34" s="3">
        <v>0</v>
      </c>
      <c r="O34" s="3">
        <v>1</v>
      </c>
      <c r="P34" s="3">
        <v>4</v>
      </c>
      <c r="Q34" s="3">
        <v>16</v>
      </c>
      <c r="R34" s="3">
        <v>41</v>
      </c>
      <c r="S34" s="3">
        <v>1116</v>
      </c>
      <c r="T34" s="3">
        <v>23</v>
      </c>
      <c r="U34" s="3">
        <v>15</v>
      </c>
      <c r="V34" s="4">
        <v>293</v>
      </c>
    </row>
    <row r="35" spans="1:22" ht="14.25" customHeight="1">
      <c r="A35" s="2" t="s">
        <v>30</v>
      </c>
      <c r="B35" s="3">
        <v>5</v>
      </c>
      <c r="C35" s="3">
        <v>7</v>
      </c>
      <c r="D35" s="3">
        <v>2</v>
      </c>
      <c r="E35" s="3">
        <v>3</v>
      </c>
      <c r="F35" s="3">
        <v>1</v>
      </c>
      <c r="G35" s="3">
        <v>0</v>
      </c>
      <c r="H35" s="3">
        <v>41</v>
      </c>
      <c r="I35" s="3">
        <v>41</v>
      </c>
      <c r="J35" s="3">
        <v>98</v>
      </c>
      <c r="K35" s="3">
        <v>127</v>
      </c>
      <c r="L35" s="3">
        <v>91</v>
      </c>
      <c r="M35" s="3">
        <v>159</v>
      </c>
      <c r="N35" s="3">
        <v>3</v>
      </c>
      <c r="O35" s="3">
        <v>1</v>
      </c>
      <c r="P35" s="3">
        <v>5</v>
      </c>
      <c r="Q35" s="3">
        <v>6</v>
      </c>
      <c r="R35" s="3">
        <v>36</v>
      </c>
      <c r="S35" s="3">
        <v>626</v>
      </c>
      <c r="T35" s="3">
        <v>18</v>
      </c>
      <c r="U35" s="3">
        <v>5</v>
      </c>
      <c r="V35" s="4">
        <v>235</v>
      </c>
    </row>
    <row r="36" spans="1:22" ht="14.25" customHeight="1">
      <c r="A36" s="2" t="s">
        <v>31</v>
      </c>
      <c r="B36" s="3">
        <v>0</v>
      </c>
      <c r="C36" s="3">
        <v>0</v>
      </c>
      <c r="D36" s="3">
        <v>1</v>
      </c>
      <c r="E36" s="3">
        <v>6</v>
      </c>
      <c r="F36" s="3">
        <v>1</v>
      </c>
      <c r="G36" s="3">
        <v>0</v>
      </c>
      <c r="H36" s="3">
        <v>68</v>
      </c>
      <c r="I36" s="3">
        <v>104</v>
      </c>
      <c r="J36" s="3">
        <v>37</v>
      </c>
      <c r="K36" s="3">
        <v>58</v>
      </c>
      <c r="L36" s="3">
        <v>73</v>
      </c>
      <c r="M36" s="3">
        <v>203</v>
      </c>
      <c r="N36" s="3">
        <v>1</v>
      </c>
      <c r="O36" s="3">
        <v>2</v>
      </c>
      <c r="P36" s="3">
        <v>4</v>
      </c>
      <c r="Q36" s="3">
        <v>4</v>
      </c>
      <c r="R36" s="3">
        <v>17</v>
      </c>
      <c r="S36" s="3">
        <v>579</v>
      </c>
      <c r="T36" s="3">
        <v>11</v>
      </c>
      <c r="U36" s="3">
        <v>1</v>
      </c>
      <c r="V36" s="4">
        <v>61</v>
      </c>
    </row>
    <row r="37" spans="1:22" ht="14.25" customHeight="1" thickBot="1">
      <c r="A37" s="5" t="s">
        <v>32</v>
      </c>
      <c r="B37" s="6">
        <v>0</v>
      </c>
      <c r="C37" s="6">
        <v>1</v>
      </c>
      <c r="D37" s="6">
        <v>5</v>
      </c>
      <c r="E37" s="6">
        <v>6</v>
      </c>
      <c r="F37" s="6">
        <v>2</v>
      </c>
      <c r="G37" s="6">
        <v>1</v>
      </c>
      <c r="H37" s="6">
        <v>44</v>
      </c>
      <c r="I37" s="6">
        <v>85</v>
      </c>
      <c r="J37" s="6">
        <v>51</v>
      </c>
      <c r="K37" s="6">
        <v>159</v>
      </c>
      <c r="L37" s="6">
        <v>42</v>
      </c>
      <c r="M37" s="6">
        <v>186</v>
      </c>
      <c r="N37" s="6">
        <v>1</v>
      </c>
      <c r="O37" s="6">
        <v>5</v>
      </c>
      <c r="P37" s="6">
        <v>2</v>
      </c>
      <c r="Q37" s="6">
        <v>9</v>
      </c>
      <c r="R37" s="6">
        <v>29</v>
      </c>
      <c r="S37" s="6">
        <v>628</v>
      </c>
      <c r="T37" s="6">
        <v>10</v>
      </c>
      <c r="U37" s="6">
        <v>17</v>
      </c>
      <c r="V37" s="7">
        <v>110</v>
      </c>
    </row>
    <row r="38" spans="1:22" ht="14.25" customHeight="1">
      <c r="A38" s="848" t="s">
        <v>113</v>
      </c>
      <c r="B38" s="839"/>
      <c r="C38" s="839"/>
      <c r="D38" s="839"/>
      <c r="E38" s="839"/>
      <c r="F38" s="839"/>
      <c r="G38" s="839"/>
      <c r="H38" s="839"/>
      <c r="I38" s="839"/>
      <c r="J38" s="839"/>
      <c r="K38" s="839"/>
      <c r="L38" s="839"/>
      <c r="M38" s="839"/>
      <c r="N38" s="839"/>
      <c r="O38" s="839"/>
      <c r="P38" s="839"/>
      <c r="Q38" s="839"/>
      <c r="R38" s="839"/>
      <c r="S38" s="839"/>
      <c r="T38" s="839"/>
      <c r="U38" s="839"/>
      <c r="V38" s="839"/>
    </row>
    <row r="39" spans="1:22" ht="14.25" customHeight="1">
      <c r="A39" s="848" t="s">
        <v>40</v>
      </c>
      <c r="B39" s="839"/>
      <c r="C39" s="839"/>
      <c r="D39" s="839"/>
      <c r="E39" s="839"/>
      <c r="F39" s="839"/>
      <c r="G39" s="839"/>
      <c r="H39" s="839"/>
      <c r="I39" s="839"/>
      <c r="J39" s="839"/>
      <c r="K39" s="839"/>
      <c r="L39" s="839"/>
      <c r="M39" s="839"/>
      <c r="N39" s="839"/>
      <c r="O39" s="839"/>
      <c r="P39" s="839"/>
      <c r="Q39" s="839"/>
      <c r="R39" s="839"/>
      <c r="S39" s="839"/>
      <c r="T39" s="839"/>
      <c r="U39" s="839"/>
      <c r="V39" s="839"/>
    </row>
    <row r="40" spans="1:22" ht="14.25" customHeight="1">
      <c r="A40" s="848" t="s">
        <v>82</v>
      </c>
      <c r="B40" s="839"/>
      <c r="C40" s="839"/>
      <c r="D40" s="839"/>
      <c r="E40" s="839"/>
      <c r="F40" s="839"/>
      <c r="G40" s="839"/>
      <c r="H40" s="839"/>
      <c r="I40" s="839"/>
      <c r="J40" s="839"/>
      <c r="K40" s="839"/>
      <c r="L40" s="839"/>
      <c r="M40" s="839"/>
      <c r="N40" s="839"/>
      <c r="O40" s="839"/>
      <c r="P40" s="839"/>
      <c r="Q40" s="839"/>
      <c r="R40" s="839"/>
      <c r="S40" s="839"/>
      <c r="T40" s="839"/>
      <c r="U40" s="839"/>
      <c r="V40" s="839"/>
    </row>
    <row r="41" spans="1:22" ht="14.25" customHeight="1">
      <c r="A41" s="848" t="s">
        <v>81</v>
      </c>
      <c r="B41" s="839"/>
      <c r="C41" s="839"/>
      <c r="D41" s="839"/>
      <c r="E41" s="839"/>
      <c r="F41" s="839"/>
      <c r="G41" s="839"/>
      <c r="H41" s="839"/>
      <c r="I41" s="839"/>
      <c r="J41" s="839"/>
      <c r="K41" s="839"/>
      <c r="L41" s="839"/>
      <c r="M41" s="839"/>
      <c r="N41" s="839"/>
      <c r="O41" s="839"/>
      <c r="P41" s="839"/>
      <c r="Q41" s="839"/>
      <c r="R41" s="839"/>
      <c r="S41" s="839"/>
      <c r="T41" s="839"/>
      <c r="U41" s="839"/>
      <c r="V41" s="839"/>
    </row>
    <row r="42" spans="1:22" ht="14.25" customHeight="1">
      <c r="A42" s="848" t="s">
        <v>80</v>
      </c>
      <c r="B42" s="839"/>
      <c r="C42" s="839"/>
      <c r="D42" s="839"/>
      <c r="E42" s="839"/>
      <c r="F42" s="839"/>
      <c r="G42" s="839"/>
      <c r="H42" s="839"/>
      <c r="I42" s="839"/>
      <c r="J42" s="839"/>
      <c r="K42" s="839"/>
      <c r="L42" s="839"/>
      <c r="M42" s="839"/>
      <c r="N42" s="839"/>
      <c r="O42" s="839"/>
      <c r="P42" s="839"/>
      <c r="Q42" s="839"/>
      <c r="R42" s="839"/>
      <c r="S42" s="839"/>
      <c r="T42" s="839"/>
      <c r="U42" s="839"/>
      <c r="V42" s="839"/>
    </row>
  </sheetData>
  <mergeCells count="22">
    <mergeCell ref="T8:V9"/>
    <mergeCell ref="A1:V1"/>
    <mergeCell ref="A2:V2"/>
    <mergeCell ref="A3:V3"/>
    <mergeCell ref="A4:V4"/>
    <mergeCell ref="A5:V5"/>
    <mergeCell ref="A42:V42"/>
    <mergeCell ref="A6:V6"/>
    <mergeCell ref="A38:V38"/>
    <mergeCell ref="A39:V39"/>
    <mergeCell ref="A40:V40"/>
    <mergeCell ref="A41:V41"/>
    <mergeCell ref="B9:C9"/>
    <mergeCell ref="D9:E9"/>
    <mergeCell ref="F9:G9"/>
    <mergeCell ref="H9:I9"/>
    <mergeCell ref="J9:K9"/>
    <mergeCell ref="L9:M9"/>
    <mergeCell ref="N9:O9"/>
    <mergeCell ref="P9:Q9"/>
    <mergeCell ref="B8:S8"/>
    <mergeCell ref="A8:A10"/>
  </mergeCells>
  <printOptions horizontalCentered="1"/>
  <pageMargins left="0.2" right="0.2" top="1" bottom="0.45" header="0.25" footer="0.25"/>
  <pageSetup scale="86" orientation="landscape" cellComments="atEnd" r:id="rId1"/>
  <headerFooter>
    <oddHeader>&amp;L&amp;G</oddHeader>
    <oddFooter>&amp;L&amp;"Calibri,Regular"&amp;11PERA 2208C Division of Accountability, Research and Measurement</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view="pageLayout" zoomScaleNormal="100" workbookViewId="0">
      <selection activeCell="Z24" sqref="Z24"/>
    </sheetView>
  </sheetViews>
  <sheetFormatPr defaultColWidth="11" defaultRowHeight="15" customHeight="1"/>
  <cols>
    <col min="1" max="1" width="17.19921875" style="9" bestFit="1" customWidth="1"/>
    <col min="2" max="3" width="6.19921875" style="9" customWidth="1"/>
    <col min="4" max="5" width="4" style="9" bestFit="1" customWidth="1"/>
    <col min="6" max="7" width="5" style="9" customWidth="1"/>
    <col min="8" max="9" width="5.5" style="9" customWidth="1"/>
    <col min="10" max="11" width="4.69921875" style="9" customWidth="1"/>
    <col min="12" max="13" width="5.5" style="9" customWidth="1"/>
    <col min="14" max="17" width="3.8984375" style="9" customWidth="1"/>
    <col min="18" max="18" width="9.09765625" style="9" bestFit="1" customWidth="1"/>
    <col min="19" max="19" width="6.69921875" style="9" bestFit="1" customWidth="1"/>
    <col min="20" max="20" width="7.59765625" style="9" bestFit="1" customWidth="1"/>
    <col min="21" max="21" width="4.8984375" style="9" bestFit="1" customWidth="1"/>
    <col min="22" max="22" width="11.19921875" style="9" bestFit="1" customWidth="1"/>
    <col min="23" max="16384" width="11" style="9"/>
  </cols>
  <sheetData>
    <row r="1" spans="1:22" ht="16.5" customHeight="1">
      <c r="A1" s="838" t="s">
        <v>118</v>
      </c>
      <c r="B1" s="839"/>
      <c r="C1" s="839"/>
      <c r="D1" s="839"/>
      <c r="E1" s="839"/>
      <c r="F1" s="839"/>
      <c r="G1" s="839"/>
      <c r="H1" s="839"/>
      <c r="I1" s="839"/>
      <c r="J1" s="839"/>
      <c r="K1" s="839"/>
      <c r="L1" s="839"/>
      <c r="M1" s="839"/>
      <c r="N1" s="839"/>
      <c r="O1" s="839"/>
      <c r="P1" s="839"/>
      <c r="Q1" s="839"/>
      <c r="R1" s="839"/>
      <c r="S1" s="839"/>
      <c r="T1" s="839"/>
      <c r="U1" s="839"/>
      <c r="V1" s="839"/>
    </row>
    <row r="2" spans="1:22" ht="16.5"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16.5" customHeight="1">
      <c r="A3" s="838" t="s">
        <v>70</v>
      </c>
      <c r="B3" s="839"/>
      <c r="C3" s="839"/>
      <c r="D3" s="839"/>
      <c r="E3" s="839"/>
      <c r="F3" s="839"/>
      <c r="G3" s="839"/>
      <c r="H3" s="839"/>
      <c r="I3" s="839"/>
      <c r="J3" s="839"/>
      <c r="K3" s="839"/>
      <c r="L3" s="839"/>
      <c r="M3" s="839"/>
      <c r="N3" s="839"/>
      <c r="O3" s="839"/>
      <c r="P3" s="839"/>
      <c r="Q3" s="839"/>
      <c r="R3" s="839"/>
      <c r="S3" s="839"/>
      <c r="T3" s="839"/>
      <c r="U3" s="839"/>
      <c r="V3" s="839"/>
    </row>
    <row r="4" spans="1:22" ht="16.5" customHeight="1">
      <c r="A4" s="838" t="s">
        <v>117</v>
      </c>
      <c r="B4" s="839"/>
      <c r="C4" s="839"/>
      <c r="D4" s="839"/>
      <c r="E4" s="839"/>
      <c r="F4" s="839"/>
      <c r="G4" s="839"/>
      <c r="H4" s="839"/>
      <c r="I4" s="839"/>
      <c r="J4" s="839"/>
      <c r="K4" s="839"/>
      <c r="L4" s="839"/>
      <c r="M4" s="839"/>
      <c r="N4" s="839"/>
      <c r="O4" s="839"/>
      <c r="P4" s="839"/>
      <c r="Q4" s="839"/>
      <c r="R4" s="839"/>
      <c r="S4" s="839"/>
      <c r="T4" s="839"/>
      <c r="U4" s="839"/>
      <c r="V4" s="839"/>
    </row>
    <row r="5" spans="1:22" ht="16.5" customHeight="1">
      <c r="A5" s="838" t="s">
        <v>101</v>
      </c>
      <c r="B5" s="839"/>
      <c r="C5" s="839"/>
      <c r="D5" s="839"/>
      <c r="E5" s="839"/>
      <c r="F5" s="839"/>
      <c r="G5" s="839"/>
      <c r="H5" s="839"/>
      <c r="I5" s="839"/>
      <c r="J5" s="839"/>
      <c r="K5" s="839"/>
      <c r="L5" s="839"/>
      <c r="M5" s="839"/>
      <c r="N5" s="839"/>
      <c r="O5" s="839"/>
      <c r="P5" s="839"/>
      <c r="Q5" s="839"/>
      <c r="R5" s="839"/>
      <c r="S5" s="839"/>
      <c r="T5" s="839"/>
      <c r="U5" s="839"/>
      <c r="V5" s="839"/>
    </row>
    <row r="6" spans="1:22" ht="16.5" customHeight="1">
      <c r="A6" s="838" t="s">
        <v>3</v>
      </c>
      <c r="B6" s="839"/>
      <c r="C6" s="839"/>
      <c r="D6" s="839"/>
      <c r="E6" s="839"/>
      <c r="F6" s="839"/>
      <c r="G6" s="839"/>
      <c r="H6" s="839"/>
      <c r="I6" s="839"/>
      <c r="J6" s="839"/>
      <c r="K6" s="839"/>
      <c r="L6" s="839"/>
      <c r="M6" s="839"/>
      <c r="N6" s="839"/>
      <c r="O6" s="839"/>
      <c r="P6" s="839"/>
      <c r="Q6" s="839"/>
      <c r="R6" s="839"/>
      <c r="S6" s="839"/>
      <c r="T6" s="839"/>
      <c r="U6" s="839"/>
      <c r="V6" s="839"/>
    </row>
    <row r="7" spans="1:22" ht="6" customHeight="1" thickBot="1"/>
    <row r="8" spans="1:22" ht="17.100000000000001" customHeight="1">
      <c r="A8" s="876" t="s">
        <v>4</v>
      </c>
      <c r="B8" s="860" t="s">
        <v>100</v>
      </c>
      <c r="C8" s="860"/>
      <c r="D8" s="860"/>
      <c r="E8" s="860"/>
      <c r="F8" s="860"/>
      <c r="G8" s="860"/>
      <c r="H8" s="860"/>
      <c r="I8" s="860"/>
      <c r="J8" s="860"/>
      <c r="K8" s="860"/>
      <c r="L8" s="860"/>
      <c r="M8" s="860"/>
      <c r="N8" s="860"/>
      <c r="O8" s="860"/>
      <c r="P8" s="860"/>
      <c r="Q8" s="860"/>
      <c r="R8" s="860"/>
      <c r="S8" s="860"/>
      <c r="T8" s="880" t="s">
        <v>91</v>
      </c>
      <c r="U8" s="881"/>
      <c r="V8" s="882"/>
    </row>
    <row r="9" spans="1:22" ht="30" customHeight="1">
      <c r="A9" s="877"/>
      <c r="B9" s="865" t="s">
        <v>99</v>
      </c>
      <c r="C9" s="865"/>
      <c r="D9" s="866" t="s">
        <v>98</v>
      </c>
      <c r="E9" s="866"/>
      <c r="F9" s="874" t="s">
        <v>245</v>
      </c>
      <c r="G9" s="875"/>
      <c r="H9" s="866" t="s">
        <v>97</v>
      </c>
      <c r="I9" s="866"/>
      <c r="J9" s="866" t="s">
        <v>96</v>
      </c>
      <c r="K9" s="866"/>
      <c r="L9" s="866" t="s">
        <v>95</v>
      </c>
      <c r="M9" s="866"/>
      <c r="N9" s="866" t="s">
        <v>94</v>
      </c>
      <c r="O9" s="866"/>
      <c r="P9" s="874" t="s">
        <v>246</v>
      </c>
      <c r="Q9" s="875"/>
      <c r="R9" s="27" t="s">
        <v>42</v>
      </c>
      <c r="S9" s="27" t="s">
        <v>92</v>
      </c>
      <c r="T9" s="879"/>
      <c r="U9" s="872"/>
      <c r="V9" s="873"/>
    </row>
    <row r="10" spans="1:22" ht="17.100000000000001" customHeight="1">
      <c r="A10" s="878"/>
      <c r="B10" s="27" t="s">
        <v>90</v>
      </c>
      <c r="C10" s="27" t="s">
        <v>89</v>
      </c>
      <c r="D10" s="27" t="s">
        <v>90</v>
      </c>
      <c r="E10" s="27" t="s">
        <v>89</v>
      </c>
      <c r="F10" s="27" t="s">
        <v>90</v>
      </c>
      <c r="G10" s="27" t="s">
        <v>89</v>
      </c>
      <c r="H10" s="27" t="s">
        <v>90</v>
      </c>
      <c r="I10" s="27" t="s">
        <v>89</v>
      </c>
      <c r="J10" s="27" t="s">
        <v>90</v>
      </c>
      <c r="K10" s="27" t="s">
        <v>89</v>
      </c>
      <c r="L10" s="27" t="s">
        <v>90</v>
      </c>
      <c r="M10" s="27" t="s">
        <v>89</v>
      </c>
      <c r="N10" s="27" t="s">
        <v>90</v>
      </c>
      <c r="O10" s="27" t="s">
        <v>89</v>
      </c>
      <c r="P10" s="27" t="s">
        <v>90</v>
      </c>
      <c r="Q10" s="27" t="s">
        <v>89</v>
      </c>
      <c r="R10" s="27" t="s">
        <v>88</v>
      </c>
      <c r="S10" s="27" t="s">
        <v>42</v>
      </c>
      <c r="T10" s="27" t="s">
        <v>87</v>
      </c>
      <c r="U10" s="27" t="s">
        <v>86</v>
      </c>
      <c r="V10" s="28" t="s">
        <v>85</v>
      </c>
    </row>
    <row r="11" spans="1:22" s="1" customFormat="1" ht="17.100000000000001" customHeight="1">
      <c r="A11" s="53" t="s">
        <v>84</v>
      </c>
      <c r="B11" s="54">
        <v>552</v>
      </c>
      <c r="C11" s="54">
        <v>452</v>
      </c>
      <c r="D11" s="54">
        <v>546</v>
      </c>
      <c r="E11" s="54">
        <v>533</v>
      </c>
      <c r="F11" s="54">
        <v>51</v>
      </c>
      <c r="G11" s="54">
        <v>62</v>
      </c>
      <c r="H11" s="54">
        <v>4243</v>
      </c>
      <c r="I11" s="54">
        <v>2902</v>
      </c>
      <c r="J11" s="54">
        <v>4280</v>
      </c>
      <c r="K11" s="54">
        <v>4173</v>
      </c>
      <c r="L11" s="54">
        <v>7426</v>
      </c>
      <c r="M11" s="54">
        <v>7678</v>
      </c>
      <c r="N11" s="54">
        <v>37</v>
      </c>
      <c r="O11" s="54">
        <v>54</v>
      </c>
      <c r="P11" s="54">
        <v>499</v>
      </c>
      <c r="Q11" s="54">
        <v>452</v>
      </c>
      <c r="R11" s="54">
        <v>1887</v>
      </c>
      <c r="S11" s="54">
        <v>35827</v>
      </c>
      <c r="T11" s="54">
        <v>1563</v>
      </c>
      <c r="U11" s="54">
        <v>2213</v>
      </c>
      <c r="V11" s="55">
        <v>16288</v>
      </c>
    </row>
    <row r="12" spans="1:22" ht="17.100000000000001" customHeight="1">
      <c r="A12" s="35" t="s">
        <v>5</v>
      </c>
      <c r="B12" s="36">
        <v>2</v>
      </c>
      <c r="C12" s="36">
        <v>3</v>
      </c>
      <c r="D12" s="36">
        <v>9</v>
      </c>
      <c r="E12" s="36">
        <v>7</v>
      </c>
      <c r="F12" s="36">
        <v>2</v>
      </c>
      <c r="G12" s="36">
        <v>1</v>
      </c>
      <c r="H12" s="36">
        <v>61</v>
      </c>
      <c r="I12" s="36">
        <v>18</v>
      </c>
      <c r="J12" s="36">
        <v>60</v>
      </c>
      <c r="K12" s="36">
        <v>41</v>
      </c>
      <c r="L12" s="36">
        <v>317</v>
      </c>
      <c r="M12" s="36">
        <v>254</v>
      </c>
      <c r="N12" s="36">
        <v>2</v>
      </c>
      <c r="O12" s="36">
        <v>0</v>
      </c>
      <c r="P12" s="36">
        <v>20</v>
      </c>
      <c r="Q12" s="36">
        <v>16</v>
      </c>
      <c r="R12" s="36">
        <v>23</v>
      </c>
      <c r="S12" s="36">
        <v>836</v>
      </c>
      <c r="T12" s="36">
        <v>40</v>
      </c>
      <c r="U12" s="36">
        <v>37</v>
      </c>
      <c r="V12" s="37">
        <v>254</v>
      </c>
    </row>
    <row r="13" spans="1:22" ht="17.100000000000001" customHeight="1">
      <c r="A13" s="2" t="s">
        <v>6</v>
      </c>
      <c r="B13" s="3">
        <v>157</v>
      </c>
      <c r="C13" s="3">
        <v>120</v>
      </c>
      <c r="D13" s="3">
        <v>77</v>
      </c>
      <c r="E13" s="3">
        <v>61</v>
      </c>
      <c r="F13" s="3">
        <v>5</v>
      </c>
      <c r="G13" s="3">
        <v>0</v>
      </c>
      <c r="H13" s="3">
        <v>768</v>
      </c>
      <c r="I13" s="3">
        <v>546</v>
      </c>
      <c r="J13" s="3">
        <v>914</v>
      </c>
      <c r="K13" s="3">
        <v>873</v>
      </c>
      <c r="L13" s="3">
        <v>477</v>
      </c>
      <c r="M13" s="3">
        <v>591</v>
      </c>
      <c r="N13" s="3">
        <v>10</v>
      </c>
      <c r="O13" s="3">
        <v>4</v>
      </c>
      <c r="P13" s="3">
        <v>61</v>
      </c>
      <c r="Q13" s="3">
        <v>76</v>
      </c>
      <c r="R13" s="3">
        <v>262</v>
      </c>
      <c r="S13" s="3">
        <v>5002</v>
      </c>
      <c r="T13" s="3">
        <v>139</v>
      </c>
      <c r="U13" s="3">
        <v>529</v>
      </c>
      <c r="V13" s="4">
        <v>2801</v>
      </c>
    </row>
    <row r="14" spans="1:22" ht="14.25" customHeight="1">
      <c r="A14" s="2" t="s">
        <v>7</v>
      </c>
      <c r="B14" s="3">
        <v>0</v>
      </c>
      <c r="C14" s="3">
        <v>1</v>
      </c>
      <c r="D14" s="3">
        <v>0</v>
      </c>
      <c r="E14" s="3">
        <v>0</v>
      </c>
      <c r="F14" s="3">
        <v>0</v>
      </c>
      <c r="G14" s="3">
        <v>0</v>
      </c>
      <c r="H14" s="3">
        <v>16</v>
      </c>
      <c r="I14" s="3">
        <v>11</v>
      </c>
      <c r="J14" s="3">
        <v>10</v>
      </c>
      <c r="K14" s="3">
        <v>15</v>
      </c>
      <c r="L14" s="3">
        <v>45</v>
      </c>
      <c r="M14" s="3">
        <v>82</v>
      </c>
      <c r="N14" s="3">
        <v>1</v>
      </c>
      <c r="O14" s="3">
        <v>1</v>
      </c>
      <c r="P14" s="3">
        <v>4</v>
      </c>
      <c r="Q14" s="3">
        <v>1</v>
      </c>
      <c r="R14" s="3">
        <v>2</v>
      </c>
      <c r="S14" s="3">
        <v>189</v>
      </c>
      <c r="T14" s="3">
        <v>0</v>
      </c>
      <c r="U14" s="3">
        <v>0</v>
      </c>
      <c r="V14" s="4">
        <v>51</v>
      </c>
    </row>
    <row r="15" spans="1:22" ht="14.25" customHeight="1">
      <c r="A15" s="2" t="s">
        <v>8</v>
      </c>
      <c r="B15" s="3">
        <v>0</v>
      </c>
      <c r="C15" s="3">
        <v>0</v>
      </c>
      <c r="D15" s="3">
        <v>0</v>
      </c>
      <c r="E15" s="3">
        <v>0</v>
      </c>
      <c r="F15" s="3">
        <v>2</v>
      </c>
      <c r="G15" s="3">
        <v>0</v>
      </c>
      <c r="H15" s="3">
        <v>1</v>
      </c>
      <c r="I15" s="3">
        <v>5</v>
      </c>
      <c r="J15" s="3">
        <v>0</v>
      </c>
      <c r="K15" s="3">
        <v>0</v>
      </c>
      <c r="L15" s="3">
        <v>4</v>
      </c>
      <c r="M15" s="3">
        <v>28</v>
      </c>
      <c r="N15" s="3">
        <v>0</v>
      </c>
      <c r="O15" s="3">
        <v>0</v>
      </c>
      <c r="P15" s="3">
        <v>0</v>
      </c>
      <c r="Q15" s="3">
        <v>0</v>
      </c>
      <c r="R15" s="3">
        <v>2</v>
      </c>
      <c r="S15" s="3">
        <v>42</v>
      </c>
      <c r="T15" s="3">
        <v>0</v>
      </c>
      <c r="U15" s="3">
        <v>0</v>
      </c>
      <c r="V15" s="4">
        <v>6</v>
      </c>
    </row>
    <row r="16" spans="1:22" ht="14.25" customHeight="1">
      <c r="A16" s="2" t="s">
        <v>9</v>
      </c>
      <c r="B16" s="3">
        <v>2</v>
      </c>
      <c r="C16" s="3">
        <v>0</v>
      </c>
      <c r="D16" s="3">
        <v>13</v>
      </c>
      <c r="E16" s="3">
        <v>3</v>
      </c>
      <c r="F16" s="3">
        <v>1</v>
      </c>
      <c r="G16" s="3">
        <v>0</v>
      </c>
      <c r="H16" s="3">
        <v>38</v>
      </c>
      <c r="I16" s="3">
        <v>34</v>
      </c>
      <c r="J16" s="3">
        <v>50</v>
      </c>
      <c r="K16" s="3">
        <v>69</v>
      </c>
      <c r="L16" s="3">
        <v>264</v>
      </c>
      <c r="M16" s="3">
        <v>342</v>
      </c>
      <c r="N16" s="3">
        <v>0</v>
      </c>
      <c r="O16" s="3">
        <v>1</v>
      </c>
      <c r="P16" s="3">
        <v>15</v>
      </c>
      <c r="Q16" s="3">
        <v>12</v>
      </c>
      <c r="R16" s="3">
        <v>23</v>
      </c>
      <c r="S16" s="3">
        <v>867</v>
      </c>
      <c r="T16" s="3">
        <v>42</v>
      </c>
      <c r="U16" s="3">
        <v>141</v>
      </c>
      <c r="V16" s="4">
        <v>375</v>
      </c>
    </row>
    <row r="17" spans="1:22" ht="14.25" customHeight="1">
      <c r="A17" s="2" t="s">
        <v>10</v>
      </c>
      <c r="B17" s="3">
        <v>4</v>
      </c>
      <c r="C17" s="3">
        <v>13</v>
      </c>
      <c r="D17" s="3">
        <v>3</v>
      </c>
      <c r="E17" s="3">
        <v>6</v>
      </c>
      <c r="F17" s="3">
        <v>1</v>
      </c>
      <c r="G17" s="3">
        <v>1</v>
      </c>
      <c r="H17" s="3">
        <v>29</v>
      </c>
      <c r="I17" s="3">
        <v>46</v>
      </c>
      <c r="J17" s="3">
        <v>80</v>
      </c>
      <c r="K17" s="3">
        <v>107</v>
      </c>
      <c r="L17" s="3">
        <v>176</v>
      </c>
      <c r="M17" s="3">
        <v>264</v>
      </c>
      <c r="N17" s="3">
        <v>0</v>
      </c>
      <c r="O17" s="3">
        <v>0</v>
      </c>
      <c r="P17" s="3">
        <v>5</v>
      </c>
      <c r="Q17" s="3">
        <v>7</v>
      </c>
      <c r="R17" s="3">
        <v>34</v>
      </c>
      <c r="S17" s="3">
        <v>776</v>
      </c>
      <c r="T17" s="3">
        <v>32</v>
      </c>
      <c r="U17" s="3">
        <v>0</v>
      </c>
      <c r="V17" s="4">
        <v>315</v>
      </c>
    </row>
    <row r="18" spans="1:22" ht="14.25" customHeight="1">
      <c r="A18" s="2" t="s">
        <v>11</v>
      </c>
      <c r="B18" s="3">
        <v>14</v>
      </c>
      <c r="C18" s="3">
        <v>15</v>
      </c>
      <c r="D18" s="3">
        <v>163</v>
      </c>
      <c r="E18" s="3">
        <v>161</v>
      </c>
      <c r="F18" s="3">
        <v>10</v>
      </c>
      <c r="G18" s="3">
        <v>20</v>
      </c>
      <c r="H18" s="3">
        <v>1362</v>
      </c>
      <c r="I18" s="3">
        <v>904</v>
      </c>
      <c r="J18" s="3">
        <v>342</v>
      </c>
      <c r="K18" s="3">
        <v>294</v>
      </c>
      <c r="L18" s="3">
        <v>2065</v>
      </c>
      <c r="M18" s="3">
        <v>1698</v>
      </c>
      <c r="N18" s="3">
        <v>8</v>
      </c>
      <c r="O18" s="3">
        <v>17</v>
      </c>
      <c r="P18" s="3">
        <v>136</v>
      </c>
      <c r="Q18" s="3">
        <v>81</v>
      </c>
      <c r="R18" s="3">
        <v>520</v>
      </c>
      <c r="S18" s="3">
        <v>7810</v>
      </c>
      <c r="T18" s="3">
        <v>419</v>
      </c>
      <c r="U18" s="3">
        <v>238</v>
      </c>
      <c r="V18" s="4">
        <v>4106</v>
      </c>
    </row>
    <row r="19" spans="1:22" ht="14.25" customHeight="1">
      <c r="A19" s="2" t="s">
        <v>12</v>
      </c>
      <c r="B19" s="3">
        <v>0</v>
      </c>
      <c r="C19" s="3">
        <v>1</v>
      </c>
      <c r="D19" s="3">
        <v>2</v>
      </c>
      <c r="E19" s="3">
        <v>2</v>
      </c>
      <c r="F19" s="3">
        <v>0</v>
      </c>
      <c r="G19" s="3">
        <v>1</v>
      </c>
      <c r="H19" s="3">
        <v>4</v>
      </c>
      <c r="I19" s="3">
        <v>3</v>
      </c>
      <c r="J19" s="3">
        <v>14</v>
      </c>
      <c r="K19" s="3">
        <v>12</v>
      </c>
      <c r="L19" s="3">
        <v>43</v>
      </c>
      <c r="M19" s="3">
        <v>38</v>
      </c>
      <c r="N19" s="3">
        <v>0</v>
      </c>
      <c r="O19" s="3">
        <v>2</v>
      </c>
      <c r="P19" s="3">
        <v>0</v>
      </c>
      <c r="Q19" s="3">
        <v>3</v>
      </c>
      <c r="R19" s="3">
        <v>3</v>
      </c>
      <c r="S19" s="3">
        <v>128</v>
      </c>
      <c r="T19" s="3">
        <v>7</v>
      </c>
      <c r="U19" s="3">
        <v>3</v>
      </c>
      <c r="V19" s="4">
        <v>55</v>
      </c>
    </row>
    <row r="20" spans="1:22" ht="14.25" customHeight="1">
      <c r="A20" s="2" t="s">
        <v>13</v>
      </c>
      <c r="B20" s="3">
        <v>0</v>
      </c>
      <c r="C20" s="3">
        <v>0</v>
      </c>
      <c r="D20" s="3">
        <v>3</v>
      </c>
      <c r="E20" s="3">
        <v>0</v>
      </c>
      <c r="F20" s="3">
        <v>1</v>
      </c>
      <c r="G20" s="3">
        <v>0</v>
      </c>
      <c r="H20" s="3">
        <v>6</v>
      </c>
      <c r="I20" s="3">
        <v>4</v>
      </c>
      <c r="J20" s="3">
        <v>4</v>
      </c>
      <c r="K20" s="3">
        <v>10</v>
      </c>
      <c r="L20" s="3">
        <v>39</v>
      </c>
      <c r="M20" s="3">
        <v>58</v>
      </c>
      <c r="N20" s="3">
        <v>0</v>
      </c>
      <c r="O20" s="3">
        <v>0</v>
      </c>
      <c r="P20" s="3">
        <v>0</v>
      </c>
      <c r="Q20" s="3">
        <v>3</v>
      </c>
      <c r="R20" s="3">
        <v>4</v>
      </c>
      <c r="S20" s="3">
        <v>132</v>
      </c>
      <c r="T20" s="3">
        <v>7</v>
      </c>
      <c r="U20" s="3">
        <v>0</v>
      </c>
      <c r="V20" s="4">
        <v>10</v>
      </c>
    </row>
    <row r="21" spans="1:22" ht="14.25" customHeight="1">
      <c r="A21" s="2" t="s">
        <v>14</v>
      </c>
      <c r="B21" s="3">
        <v>26</v>
      </c>
      <c r="C21" s="3">
        <v>24</v>
      </c>
      <c r="D21" s="3">
        <v>25</v>
      </c>
      <c r="E21" s="3">
        <v>27</v>
      </c>
      <c r="F21" s="3">
        <v>1</v>
      </c>
      <c r="G21" s="3">
        <v>3</v>
      </c>
      <c r="H21" s="3">
        <v>104</v>
      </c>
      <c r="I21" s="3">
        <v>107</v>
      </c>
      <c r="J21" s="3">
        <v>176</v>
      </c>
      <c r="K21" s="3">
        <v>206</v>
      </c>
      <c r="L21" s="3">
        <v>289</v>
      </c>
      <c r="M21" s="3">
        <v>392</v>
      </c>
      <c r="N21" s="3">
        <v>2</v>
      </c>
      <c r="O21" s="3">
        <v>3</v>
      </c>
      <c r="P21" s="3">
        <v>13</v>
      </c>
      <c r="Q21" s="3">
        <v>21</v>
      </c>
      <c r="R21" s="3">
        <v>142</v>
      </c>
      <c r="S21" s="3">
        <v>1561</v>
      </c>
      <c r="T21" s="3">
        <v>65</v>
      </c>
      <c r="U21" s="3">
        <v>51</v>
      </c>
      <c r="V21" s="4">
        <v>551</v>
      </c>
    </row>
    <row r="22" spans="1:22" ht="14.25" customHeight="1">
      <c r="A22" s="2" t="s">
        <v>15</v>
      </c>
      <c r="B22" s="3">
        <v>7</v>
      </c>
      <c r="C22" s="3">
        <v>6</v>
      </c>
      <c r="D22" s="3">
        <v>3</v>
      </c>
      <c r="E22" s="3">
        <v>4</v>
      </c>
      <c r="F22" s="3">
        <v>0</v>
      </c>
      <c r="G22" s="3">
        <v>0</v>
      </c>
      <c r="H22" s="3">
        <v>101</v>
      </c>
      <c r="I22" s="3">
        <v>55</v>
      </c>
      <c r="J22" s="3">
        <v>101</v>
      </c>
      <c r="K22" s="3">
        <v>97</v>
      </c>
      <c r="L22" s="3">
        <v>302</v>
      </c>
      <c r="M22" s="3">
        <v>336</v>
      </c>
      <c r="N22" s="3">
        <v>0</v>
      </c>
      <c r="O22" s="3">
        <v>3</v>
      </c>
      <c r="P22" s="3">
        <v>27</v>
      </c>
      <c r="Q22" s="3">
        <v>11</v>
      </c>
      <c r="R22" s="3">
        <v>41</v>
      </c>
      <c r="S22" s="3">
        <v>1094</v>
      </c>
      <c r="T22" s="3">
        <v>57</v>
      </c>
      <c r="U22" s="3">
        <v>22</v>
      </c>
      <c r="V22" s="4">
        <v>572</v>
      </c>
    </row>
    <row r="23" spans="1:22" ht="14.25" customHeight="1">
      <c r="A23" s="2" t="s">
        <v>16</v>
      </c>
      <c r="B23" s="3">
        <v>2</v>
      </c>
      <c r="C23" s="3">
        <v>1</v>
      </c>
      <c r="D23" s="3">
        <v>0</v>
      </c>
      <c r="E23" s="3">
        <v>0</v>
      </c>
      <c r="F23" s="3">
        <v>4</v>
      </c>
      <c r="G23" s="3">
        <v>0</v>
      </c>
      <c r="H23" s="3">
        <v>39</v>
      </c>
      <c r="I23" s="3">
        <v>14</v>
      </c>
      <c r="J23" s="3">
        <v>17</v>
      </c>
      <c r="K23" s="3">
        <v>7</v>
      </c>
      <c r="L23" s="3">
        <v>142</v>
      </c>
      <c r="M23" s="3">
        <v>139</v>
      </c>
      <c r="N23" s="3">
        <v>0</v>
      </c>
      <c r="O23" s="3">
        <v>0</v>
      </c>
      <c r="P23" s="3">
        <v>2</v>
      </c>
      <c r="Q23" s="3">
        <v>0</v>
      </c>
      <c r="R23" s="3">
        <v>1</v>
      </c>
      <c r="S23" s="3">
        <v>368</v>
      </c>
      <c r="T23" s="3">
        <v>7</v>
      </c>
      <c r="U23" s="3">
        <v>0</v>
      </c>
      <c r="V23" s="4">
        <v>173</v>
      </c>
    </row>
    <row r="24" spans="1:22" ht="14.25" customHeight="1">
      <c r="A24" s="2" t="s">
        <v>17</v>
      </c>
      <c r="B24" s="3">
        <v>2</v>
      </c>
      <c r="C24" s="3">
        <v>3</v>
      </c>
      <c r="D24" s="3">
        <v>0</v>
      </c>
      <c r="E24" s="3">
        <v>2</v>
      </c>
      <c r="F24" s="3">
        <v>1</v>
      </c>
      <c r="G24" s="3">
        <v>0</v>
      </c>
      <c r="H24" s="3">
        <v>10</v>
      </c>
      <c r="I24" s="3">
        <v>2</v>
      </c>
      <c r="J24" s="3">
        <v>10</v>
      </c>
      <c r="K24" s="3">
        <v>11</v>
      </c>
      <c r="L24" s="3">
        <v>53</v>
      </c>
      <c r="M24" s="3">
        <v>56</v>
      </c>
      <c r="N24" s="3">
        <v>0</v>
      </c>
      <c r="O24" s="3">
        <v>0</v>
      </c>
      <c r="P24" s="3">
        <v>3</v>
      </c>
      <c r="Q24" s="3">
        <v>1</v>
      </c>
      <c r="R24" s="3">
        <v>11</v>
      </c>
      <c r="S24" s="3">
        <v>165</v>
      </c>
      <c r="T24" s="3">
        <v>6</v>
      </c>
      <c r="U24" s="3">
        <v>4</v>
      </c>
      <c r="V24" s="4">
        <v>44</v>
      </c>
    </row>
    <row r="25" spans="1:22" ht="14.25" customHeight="1">
      <c r="A25" s="2" t="s">
        <v>18</v>
      </c>
      <c r="B25" s="3">
        <v>2</v>
      </c>
      <c r="C25" s="3">
        <v>2</v>
      </c>
      <c r="D25" s="3">
        <v>1</v>
      </c>
      <c r="E25" s="3">
        <v>4</v>
      </c>
      <c r="F25" s="3">
        <v>0</v>
      </c>
      <c r="G25" s="3">
        <v>0</v>
      </c>
      <c r="H25" s="3">
        <v>2</v>
      </c>
      <c r="I25" s="3">
        <v>5</v>
      </c>
      <c r="J25" s="3">
        <v>14</v>
      </c>
      <c r="K25" s="3">
        <v>9</v>
      </c>
      <c r="L25" s="3">
        <v>38</v>
      </c>
      <c r="M25" s="3">
        <v>22</v>
      </c>
      <c r="N25" s="3">
        <v>0</v>
      </c>
      <c r="O25" s="3">
        <v>0</v>
      </c>
      <c r="P25" s="3">
        <v>1</v>
      </c>
      <c r="Q25" s="3">
        <v>2</v>
      </c>
      <c r="R25" s="3">
        <v>3</v>
      </c>
      <c r="S25" s="3">
        <v>105</v>
      </c>
      <c r="T25" s="3">
        <v>13</v>
      </c>
      <c r="U25" s="3">
        <v>6</v>
      </c>
      <c r="V25" s="4">
        <v>30</v>
      </c>
    </row>
    <row r="26" spans="1:22" ht="14.25" customHeight="1">
      <c r="A26" s="2" t="s">
        <v>19</v>
      </c>
      <c r="B26" s="3">
        <v>89</v>
      </c>
      <c r="C26" s="3">
        <v>73</v>
      </c>
      <c r="D26" s="3">
        <v>8</v>
      </c>
      <c r="E26" s="3">
        <v>8</v>
      </c>
      <c r="F26" s="3">
        <v>0</v>
      </c>
      <c r="G26" s="3">
        <v>3</v>
      </c>
      <c r="H26" s="3">
        <v>178</v>
      </c>
      <c r="I26" s="3">
        <v>192</v>
      </c>
      <c r="J26" s="3">
        <v>579</v>
      </c>
      <c r="K26" s="3">
        <v>718</v>
      </c>
      <c r="L26" s="3">
        <v>51</v>
      </c>
      <c r="M26" s="3">
        <v>94</v>
      </c>
      <c r="N26" s="3">
        <v>1</v>
      </c>
      <c r="O26" s="3">
        <v>0</v>
      </c>
      <c r="P26" s="3">
        <v>4</v>
      </c>
      <c r="Q26" s="3">
        <v>11</v>
      </c>
      <c r="R26" s="3">
        <v>37</v>
      </c>
      <c r="S26" s="3">
        <v>2046</v>
      </c>
      <c r="T26" s="3">
        <v>123</v>
      </c>
      <c r="U26" s="3">
        <v>242</v>
      </c>
      <c r="V26" s="4">
        <v>739</v>
      </c>
    </row>
    <row r="27" spans="1:22" ht="14.25" customHeight="1">
      <c r="A27" s="2" t="s">
        <v>20</v>
      </c>
      <c r="B27" s="3">
        <v>0</v>
      </c>
      <c r="C27" s="3">
        <v>0</v>
      </c>
      <c r="D27" s="3">
        <v>0</v>
      </c>
      <c r="E27" s="3">
        <v>0</v>
      </c>
      <c r="F27" s="3">
        <v>1</v>
      </c>
      <c r="G27" s="3">
        <v>0</v>
      </c>
      <c r="H27" s="3">
        <v>3</v>
      </c>
      <c r="I27" s="3">
        <v>9</v>
      </c>
      <c r="J27" s="3">
        <v>4</v>
      </c>
      <c r="K27" s="3">
        <v>3</v>
      </c>
      <c r="L27" s="3">
        <v>29</v>
      </c>
      <c r="M27" s="3">
        <v>27</v>
      </c>
      <c r="N27" s="3">
        <v>0</v>
      </c>
      <c r="O27" s="3">
        <v>0</v>
      </c>
      <c r="P27" s="3">
        <v>1</v>
      </c>
      <c r="Q27" s="3">
        <v>0</v>
      </c>
      <c r="R27" s="3">
        <v>0</v>
      </c>
      <c r="S27" s="3">
        <v>77</v>
      </c>
      <c r="T27" s="3">
        <v>0</v>
      </c>
      <c r="U27" s="3">
        <v>0</v>
      </c>
      <c r="V27" s="4">
        <v>41</v>
      </c>
    </row>
    <row r="28" spans="1:22" ht="14.25" customHeight="1">
      <c r="A28" s="2" t="s">
        <v>21</v>
      </c>
      <c r="B28" s="3">
        <v>0</v>
      </c>
      <c r="C28" s="3">
        <v>0</v>
      </c>
      <c r="D28" s="3">
        <v>6</v>
      </c>
      <c r="E28" s="3">
        <v>4</v>
      </c>
      <c r="F28" s="3">
        <v>1</v>
      </c>
      <c r="G28" s="3">
        <v>3</v>
      </c>
      <c r="H28" s="3">
        <v>22</v>
      </c>
      <c r="I28" s="3">
        <v>10</v>
      </c>
      <c r="J28" s="3">
        <v>13</v>
      </c>
      <c r="K28" s="3">
        <v>12</v>
      </c>
      <c r="L28" s="3">
        <v>92</v>
      </c>
      <c r="M28" s="3">
        <v>75</v>
      </c>
      <c r="N28" s="3">
        <v>1</v>
      </c>
      <c r="O28" s="3">
        <v>1</v>
      </c>
      <c r="P28" s="3">
        <v>9</v>
      </c>
      <c r="Q28" s="3">
        <v>5</v>
      </c>
      <c r="R28" s="3">
        <v>9</v>
      </c>
      <c r="S28" s="3">
        <v>263</v>
      </c>
      <c r="T28" s="3">
        <v>11</v>
      </c>
      <c r="U28" s="3">
        <v>0</v>
      </c>
      <c r="V28" s="4">
        <v>60</v>
      </c>
    </row>
    <row r="29" spans="1:22" ht="14.25" customHeight="1">
      <c r="A29" s="2" t="s">
        <v>22</v>
      </c>
      <c r="B29" s="3">
        <v>22</v>
      </c>
      <c r="C29" s="3">
        <v>15</v>
      </c>
      <c r="D29" s="3">
        <v>33</v>
      </c>
      <c r="E29" s="3">
        <v>23</v>
      </c>
      <c r="F29" s="3">
        <v>2</v>
      </c>
      <c r="G29" s="3">
        <v>5</v>
      </c>
      <c r="H29" s="3">
        <v>257</v>
      </c>
      <c r="I29" s="3">
        <v>186</v>
      </c>
      <c r="J29" s="3">
        <v>344</v>
      </c>
      <c r="K29" s="3">
        <v>250</v>
      </c>
      <c r="L29" s="3">
        <v>375</v>
      </c>
      <c r="M29" s="3">
        <v>443</v>
      </c>
      <c r="N29" s="3">
        <v>1</v>
      </c>
      <c r="O29" s="3">
        <v>0</v>
      </c>
      <c r="P29" s="3">
        <v>20</v>
      </c>
      <c r="Q29" s="3">
        <v>29</v>
      </c>
      <c r="R29" s="3">
        <v>151</v>
      </c>
      <c r="S29" s="3">
        <v>2156</v>
      </c>
      <c r="T29" s="3">
        <v>94</v>
      </c>
      <c r="U29" s="3">
        <v>180</v>
      </c>
      <c r="V29" s="4">
        <v>546</v>
      </c>
    </row>
    <row r="30" spans="1:22" ht="14.25" customHeight="1">
      <c r="A30" s="2" t="s">
        <v>23</v>
      </c>
      <c r="B30" s="3">
        <v>0</v>
      </c>
      <c r="C30" s="3">
        <v>0</v>
      </c>
      <c r="D30" s="3">
        <v>1</v>
      </c>
      <c r="E30" s="3">
        <v>0</v>
      </c>
      <c r="F30" s="3">
        <v>0</v>
      </c>
      <c r="G30" s="3">
        <v>1</v>
      </c>
      <c r="H30" s="3">
        <v>2</v>
      </c>
      <c r="I30" s="3">
        <v>5</v>
      </c>
      <c r="J30" s="3">
        <v>10</v>
      </c>
      <c r="K30" s="3">
        <v>24</v>
      </c>
      <c r="L30" s="3">
        <v>50</v>
      </c>
      <c r="M30" s="3">
        <v>109</v>
      </c>
      <c r="N30" s="3">
        <v>0</v>
      </c>
      <c r="O30" s="3">
        <v>0</v>
      </c>
      <c r="P30" s="3">
        <v>5</v>
      </c>
      <c r="Q30" s="3">
        <v>7</v>
      </c>
      <c r="R30" s="3">
        <v>5</v>
      </c>
      <c r="S30" s="3">
        <v>219</v>
      </c>
      <c r="T30" s="3">
        <v>5</v>
      </c>
      <c r="U30" s="3">
        <v>0</v>
      </c>
      <c r="V30" s="4">
        <v>54</v>
      </c>
    </row>
    <row r="31" spans="1:22" ht="14.25" customHeight="1">
      <c r="A31" s="2" t="s">
        <v>24</v>
      </c>
      <c r="B31" s="3">
        <v>0</v>
      </c>
      <c r="C31" s="3">
        <v>0</v>
      </c>
      <c r="D31" s="3">
        <v>2</v>
      </c>
      <c r="E31" s="3">
        <v>3</v>
      </c>
      <c r="F31" s="3">
        <v>0</v>
      </c>
      <c r="G31" s="3">
        <v>1</v>
      </c>
      <c r="H31" s="3">
        <v>31</v>
      </c>
      <c r="I31" s="3">
        <v>12</v>
      </c>
      <c r="J31" s="3">
        <v>7</v>
      </c>
      <c r="K31" s="3">
        <v>3</v>
      </c>
      <c r="L31" s="3">
        <v>87</v>
      </c>
      <c r="M31" s="3">
        <v>67</v>
      </c>
      <c r="N31" s="3">
        <v>0</v>
      </c>
      <c r="O31" s="3">
        <v>0</v>
      </c>
      <c r="P31" s="3">
        <v>11</v>
      </c>
      <c r="Q31" s="3">
        <v>3</v>
      </c>
      <c r="R31" s="3">
        <v>5</v>
      </c>
      <c r="S31" s="3">
        <v>232</v>
      </c>
      <c r="T31" s="3">
        <v>18</v>
      </c>
      <c r="U31" s="3">
        <v>1</v>
      </c>
      <c r="V31" s="4">
        <v>69</v>
      </c>
    </row>
    <row r="32" spans="1:22" ht="14.25" customHeight="1">
      <c r="A32" s="2" t="s">
        <v>25</v>
      </c>
      <c r="B32" s="3">
        <v>3</v>
      </c>
      <c r="C32" s="3">
        <v>1</v>
      </c>
      <c r="D32" s="3">
        <v>2</v>
      </c>
      <c r="E32" s="3">
        <v>1</v>
      </c>
      <c r="F32" s="3">
        <v>3</v>
      </c>
      <c r="G32" s="3">
        <v>0</v>
      </c>
      <c r="H32" s="3">
        <v>102</v>
      </c>
      <c r="I32" s="3">
        <v>31</v>
      </c>
      <c r="J32" s="3">
        <v>82</v>
      </c>
      <c r="K32" s="3">
        <v>39</v>
      </c>
      <c r="L32" s="3">
        <v>177</v>
      </c>
      <c r="M32" s="3">
        <v>104</v>
      </c>
      <c r="N32" s="3">
        <v>2</v>
      </c>
      <c r="O32" s="3">
        <v>1</v>
      </c>
      <c r="P32" s="3">
        <v>4</v>
      </c>
      <c r="Q32" s="3">
        <v>3</v>
      </c>
      <c r="R32" s="3">
        <v>29</v>
      </c>
      <c r="S32" s="3">
        <v>584</v>
      </c>
      <c r="T32" s="3">
        <v>23</v>
      </c>
      <c r="U32" s="3">
        <v>12</v>
      </c>
      <c r="V32" s="4">
        <v>254</v>
      </c>
    </row>
    <row r="33" spans="1:22" ht="14.25" customHeight="1">
      <c r="A33" s="2" t="s">
        <v>26</v>
      </c>
      <c r="B33" s="3">
        <v>0</v>
      </c>
      <c r="C33" s="3">
        <v>0</v>
      </c>
      <c r="D33" s="3">
        <v>6</v>
      </c>
      <c r="E33" s="3">
        <v>1</v>
      </c>
      <c r="F33" s="3">
        <v>0</v>
      </c>
      <c r="G33" s="3">
        <v>0</v>
      </c>
      <c r="H33" s="3">
        <v>21</v>
      </c>
      <c r="I33" s="3">
        <v>8</v>
      </c>
      <c r="J33" s="3">
        <v>16</v>
      </c>
      <c r="K33" s="3">
        <v>18</v>
      </c>
      <c r="L33" s="3">
        <v>90</v>
      </c>
      <c r="M33" s="3">
        <v>82</v>
      </c>
      <c r="N33" s="3">
        <v>0</v>
      </c>
      <c r="O33" s="3">
        <v>0</v>
      </c>
      <c r="P33" s="3">
        <v>3</v>
      </c>
      <c r="Q33" s="3">
        <v>5</v>
      </c>
      <c r="R33" s="3">
        <v>17</v>
      </c>
      <c r="S33" s="3">
        <v>267</v>
      </c>
      <c r="T33" s="3">
        <v>14</v>
      </c>
      <c r="U33" s="3">
        <v>0</v>
      </c>
      <c r="V33" s="4">
        <v>136</v>
      </c>
    </row>
    <row r="34" spans="1:22" ht="14.25" customHeight="1">
      <c r="A34" s="2" t="s">
        <v>27</v>
      </c>
      <c r="B34" s="3">
        <v>8</v>
      </c>
      <c r="C34" s="3">
        <v>6</v>
      </c>
      <c r="D34" s="3">
        <v>29</v>
      </c>
      <c r="E34" s="3">
        <v>23</v>
      </c>
      <c r="F34" s="3">
        <v>4</v>
      </c>
      <c r="G34" s="3">
        <v>7</v>
      </c>
      <c r="H34" s="3">
        <v>149</v>
      </c>
      <c r="I34" s="3">
        <v>97</v>
      </c>
      <c r="J34" s="3">
        <v>122</v>
      </c>
      <c r="K34" s="3">
        <v>131</v>
      </c>
      <c r="L34" s="3">
        <v>617</v>
      </c>
      <c r="M34" s="3">
        <v>622</v>
      </c>
      <c r="N34" s="3">
        <v>1</v>
      </c>
      <c r="O34" s="3">
        <v>5</v>
      </c>
      <c r="P34" s="3">
        <v>24</v>
      </c>
      <c r="Q34" s="3">
        <v>23</v>
      </c>
      <c r="R34" s="3">
        <v>76</v>
      </c>
      <c r="S34" s="3">
        <v>1944</v>
      </c>
      <c r="T34" s="3">
        <v>114</v>
      </c>
      <c r="U34" s="3">
        <v>51</v>
      </c>
      <c r="V34" s="4">
        <v>1006</v>
      </c>
    </row>
    <row r="35" spans="1:22" ht="14.25" customHeight="1">
      <c r="A35" s="2" t="s">
        <v>28</v>
      </c>
      <c r="B35" s="3">
        <v>2</v>
      </c>
      <c r="C35" s="3">
        <v>0</v>
      </c>
      <c r="D35" s="3">
        <v>5</v>
      </c>
      <c r="E35" s="3">
        <v>7</v>
      </c>
      <c r="F35" s="3">
        <v>0</v>
      </c>
      <c r="G35" s="3">
        <v>0</v>
      </c>
      <c r="H35" s="3">
        <v>74</v>
      </c>
      <c r="I35" s="3">
        <v>16</v>
      </c>
      <c r="J35" s="3">
        <v>24</v>
      </c>
      <c r="K35" s="3">
        <v>17</v>
      </c>
      <c r="L35" s="3">
        <v>133</v>
      </c>
      <c r="M35" s="3">
        <v>118</v>
      </c>
      <c r="N35" s="3">
        <v>0</v>
      </c>
      <c r="O35" s="3">
        <v>0</v>
      </c>
      <c r="P35" s="3">
        <v>10</v>
      </c>
      <c r="Q35" s="3">
        <v>8</v>
      </c>
      <c r="R35" s="3">
        <v>8</v>
      </c>
      <c r="S35" s="3">
        <v>422</v>
      </c>
      <c r="T35" s="3">
        <v>48</v>
      </c>
      <c r="U35" s="3">
        <v>8</v>
      </c>
      <c r="V35" s="4">
        <v>178</v>
      </c>
    </row>
    <row r="36" spans="1:22" ht="14.25" customHeight="1">
      <c r="A36" s="2" t="s">
        <v>29</v>
      </c>
      <c r="B36" s="3">
        <v>27</v>
      </c>
      <c r="C36" s="3">
        <v>21</v>
      </c>
      <c r="D36" s="3">
        <v>29</v>
      </c>
      <c r="E36" s="3">
        <v>37</v>
      </c>
      <c r="F36" s="3">
        <v>2</v>
      </c>
      <c r="G36" s="3">
        <v>5</v>
      </c>
      <c r="H36" s="3">
        <v>275</v>
      </c>
      <c r="I36" s="3">
        <v>81</v>
      </c>
      <c r="J36" s="3">
        <v>268</v>
      </c>
      <c r="K36" s="3">
        <v>213</v>
      </c>
      <c r="L36" s="3">
        <v>511</v>
      </c>
      <c r="M36" s="3">
        <v>502</v>
      </c>
      <c r="N36" s="3">
        <v>1</v>
      </c>
      <c r="O36" s="3">
        <v>0</v>
      </c>
      <c r="P36" s="3">
        <v>37</v>
      </c>
      <c r="Q36" s="3">
        <v>32</v>
      </c>
      <c r="R36" s="3">
        <v>50</v>
      </c>
      <c r="S36" s="3">
        <v>2091</v>
      </c>
      <c r="T36" s="3">
        <v>103</v>
      </c>
      <c r="U36" s="3">
        <v>134</v>
      </c>
      <c r="V36" s="4">
        <v>1032</v>
      </c>
    </row>
    <row r="37" spans="1:22" ht="14.25" customHeight="1">
      <c r="A37" s="2" t="s">
        <v>30</v>
      </c>
      <c r="B37" s="3">
        <v>0</v>
      </c>
      <c r="C37" s="3">
        <v>0</v>
      </c>
      <c r="D37" s="3">
        <v>0</v>
      </c>
      <c r="E37" s="3">
        <v>0</v>
      </c>
      <c r="F37" s="3">
        <v>0</v>
      </c>
      <c r="G37" s="3">
        <v>0</v>
      </c>
      <c r="H37" s="3">
        <v>6</v>
      </c>
      <c r="I37" s="3">
        <v>4</v>
      </c>
      <c r="J37" s="3">
        <v>11</v>
      </c>
      <c r="K37" s="3">
        <v>11</v>
      </c>
      <c r="L37" s="3">
        <v>27</v>
      </c>
      <c r="M37" s="3">
        <v>46</v>
      </c>
      <c r="N37" s="3">
        <v>0</v>
      </c>
      <c r="O37" s="3">
        <v>0</v>
      </c>
      <c r="P37" s="3">
        <v>0</v>
      </c>
      <c r="Q37" s="3">
        <v>1</v>
      </c>
      <c r="R37" s="3">
        <v>11</v>
      </c>
      <c r="S37" s="3">
        <v>117</v>
      </c>
      <c r="T37" s="3">
        <v>3</v>
      </c>
      <c r="U37" s="3">
        <v>0</v>
      </c>
      <c r="V37" s="4">
        <v>48</v>
      </c>
    </row>
    <row r="38" spans="1:22" ht="14.25" customHeight="1">
      <c r="A38" s="2" t="s">
        <v>31</v>
      </c>
      <c r="B38" s="3">
        <v>3</v>
      </c>
      <c r="C38" s="3">
        <v>1</v>
      </c>
      <c r="D38" s="3">
        <v>6</v>
      </c>
      <c r="E38" s="3">
        <v>0</v>
      </c>
      <c r="F38" s="3">
        <v>2</v>
      </c>
      <c r="G38" s="3">
        <v>2</v>
      </c>
      <c r="H38" s="3">
        <v>85</v>
      </c>
      <c r="I38" s="3">
        <v>38</v>
      </c>
      <c r="J38" s="3">
        <v>16</v>
      </c>
      <c r="K38" s="3">
        <v>16</v>
      </c>
      <c r="L38" s="3">
        <v>91</v>
      </c>
      <c r="M38" s="3">
        <v>66</v>
      </c>
      <c r="N38" s="3">
        <v>0</v>
      </c>
      <c r="O38" s="3">
        <v>1</v>
      </c>
      <c r="P38" s="3">
        <v>3</v>
      </c>
      <c r="Q38" s="3">
        <v>6</v>
      </c>
      <c r="R38" s="3">
        <v>15</v>
      </c>
      <c r="S38" s="3">
        <v>351</v>
      </c>
      <c r="T38" s="3">
        <v>23</v>
      </c>
      <c r="U38" s="3">
        <v>2</v>
      </c>
      <c r="V38" s="4">
        <v>133</v>
      </c>
    </row>
    <row r="39" spans="1:22" ht="14.25" customHeight="1" thickBot="1">
      <c r="A39" s="5" t="s">
        <v>32</v>
      </c>
      <c r="B39" s="6">
        <v>180</v>
      </c>
      <c r="C39" s="6">
        <v>146</v>
      </c>
      <c r="D39" s="6">
        <v>120</v>
      </c>
      <c r="E39" s="6">
        <v>149</v>
      </c>
      <c r="F39" s="6">
        <v>8</v>
      </c>
      <c r="G39" s="6">
        <v>9</v>
      </c>
      <c r="H39" s="6">
        <v>497</v>
      </c>
      <c r="I39" s="6">
        <v>459</v>
      </c>
      <c r="J39" s="6">
        <v>992</v>
      </c>
      <c r="K39" s="6">
        <v>967</v>
      </c>
      <c r="L39" s="6">
        <v>842</v>
      </c>
      <c r="M39" s="6">
        <v>1023</v>
      </c>
      <c r="N39" s="6">
        <v>7</v>
      </c>
      <c r="O39" s="6">
        <v>15</v>
      </c>
      <c r="P39" s="6">
        <v>81</v>
      </c>
      <c r="Q39" s="6">
        <v>85</v>
      </c>
      <c r="R39" s="6">
        <v>403</v>
      </c>
      <c r="S39" s="6">
        <v>5983</v>
      </c>
      <c r="T39" s="6">
        <v>150</v>
      </c>
      <c r="U39" s="6">
        <v>552</v>
      </c>
      <c r="V39" s="7">
        <v>2649</v>
      </c>
    </row>
    <row r="40" spans="1:22" ht="14.25" customHeight="1">
      <c r="A40" s="848" t="s">
        <v>116</v>
      </c>
      <c r="B40" s="839"/>
      <c r="C40" s="839"/>
      <c r="D40" s="839"/>
      <c r="E40" s="839"/>
      <c r="F40" s="839"/>
      <c r="G40" s="839"/>
      <c r="H40" s="839"/>
      <c r="I40" s="839"/>
      <c r="J40" s="839"/>
      <c r="K40" s="839"/>
      <c r="L40" s="839"/>
      <c r="M40" s="839"/>
      <c r="N40" s="839"/>
      <c r="O40" s="839"/>
      <c r="P40" s="839"/>
      <c r="Q40" s="839"/>
      <c r="R40" s="839"/>
      <c r="S40" s="839"/>
      <c r="T40" s="839"/>
      <c r="U40" s="839"/>
      <c r="V40" s="839"/>
    </row>
    <row r="41" spans="1:22" ht="14.25" customHeight="1">
      <c r="A41" s="848" t="s">
        <v>40</v>
      </c>
      <c r="B41" s="839"/>
      <c r="C41" s="839"/>
      <c r="D41" s="839"/>
      <c r="E41" s="839"/>
      <c r="F41" s="839"/>
      <c r="G41" s="839"/>
      <c r="H41" s="839"/>
      <c r="I41" s="839"/>
      <c r="J41" s="839"/>
      <c r="K41" s="839"/>
      <c r="L41" s="839"/>
      <c r="M41" s="839"/>
      <c r="N41" s="839"/>
      <c r="O41" s="839"/>
      <c r="P41" s="839"/>
      <c r="Q41" s="839"/>
      <c r="R41" s="839"/>
      <c r="S41" s="839"/>
      <c r="T41" s="839"/>
      <c r="U41" s="839"/>
      <c r="V41" s="839"/>
    </row>
    <row r="42" spans="1:22" ht="14.25" customHeight="1">
      <c r="A42" s="848" t="s">
        <v>82</v>
      </c>
      <c r="B42" s="839"/>
      <c r="C42" s="839"/>
      <c r="D42" s="839"/>
      <c r="E42" s="839"/>
      <c r="F42" s="839"/>
      <c r="G42" s="839"/>
      <c r="H42" s="839"/>
      <c r="I42" s="839"/>
      <c r="J42" s="839"/>
      <c r="K42" s="839"/>
      <c r="L42" s="839"/>
      <c r="M42" s="839"/>
      <c r="N42" s="839"/>
      <c r="O42" s="839"/>
      <c r="P42" s="839"/>
      <c r="Q42" s="839"/>
      <c r="R42" s="839"/>
      <c r="S42" s="839"/>
      <c r="T42" s="839"/>
      <c r="U42" s="839"/>
      <c r="V42" s="839"/>
    </row>
    <row r="43" spans="1:22" ht="14.25" customHeight="1">
      <c r="A43" s="848" t="s">
        <v>81</v>
      </c>
      <c r="B43" s="839"/>
      <c r="C43" s="839"/>
      <c r="D43" s="839"/>
      <c r="E43" s="839"/>
      <c r="F43" s="839"/>
      <c r="G43" s="839"/>
      <c r="H43" s="839"/>
      <c r="I43" s="839"/>
      <c r="J43" s="839"/>
      <c r="K43" s="839"/>
      <c r="L43" s="839"/>
      <c r="M43" s="839"/>
      <c r="N43" s="839"/>
      <c r="O43" s="839"/>
      <c r="P43" s="839"/>
      <c r="Q43" s="839"/>
      <c r="R43" s="839"/>
      <c r="S43" s="839"/>
      <c r="T43" s="839"/>
      <c r="U43" s="839"/>
      <c r="V43" s="839"/>
    </row>
    <row r="44" spans="1:22" ht="14.25" customHeight="1">
      <c r="A44" s="848" t="s">
        <v>80</v>
      </c>
      <c r="B44" s="839"/>
      <c r="C44" s="839"/>
      <c r="D44" s="839"/>
      <c r="E44" s="839"/>
      <c r="F44" s="839"/>
      <c r="G44" s="839"/>
      <c r="H44" s="839"/>
      <c r="I44" s="839"/>
      <c r="J44" s="839"/>
      <c r="K44" s="839"/>
      <c r="L44" s="839"/>
      <c r="M44" s="839"/>
      <c r="N44" s="839"/>
      <c r="O44" s="839"/>
      <c r="P44" s="839"/>
      <c r="Q44" s="839"/>
      <c r="R44" s="839"/>
      <c r="S44" s="839"/>
      <c r="T44" s="839"/>
      <c r="U44" s="839"/>
      <c r="V44" s="839"/>
    </row>
  </sheetData>
  <mergeCells count="22">
    <mergeCell ref="T8:V9"/>
    <mergeCell ref="A1:V1"/>
    <mergeCell ref="A2:V2"/>
    <mergeCell ref="A3:V3"/>
    <mergeCell ref="A4:V4"/>
    <mergeCell ref="A5:V5"/>
    <mergeCell ref="A44:V44"/>
    <mergeCell ref="A6:V6"/>
    <mergeCell ref="A40:V40"/>
    <mergeCell ref="A41:V41"/>
    <mergeCell ref="A42:V42"/>
    <mergeCell ref="A43:V43"/>
    <mergeCell ref="B9:C9"/>
    <mergeCell ref="D9:E9"/>
    <mergeCell ref="F9:G9"/>
    <mergeCell ref="H9:I9"/>
    <mergeCell ref="J9:K9"/>
    <mergeCell ref="L9:M9"/>
    <mergeCell ref="N9:O9"/>
    <mergeCell ref="P9:Q9"/>
    <mergeCell ref="B8:S8"/>
    <mergeCell ref="A8:A10"/>
  </mergeCells>
  <printOptions horizontalCentered="1"/>
  <pageMargins left="0.2" right="0.2" top="1" bottom="0.45" header="0.25" footer="0.25"/>
  <pageSetup scale="84" orientation="landscape" cellComments="atEnd" r:id="rId1"/>
  <headerFooter>
    <oddHeader>&amp;L&amp;G</oddHeader>
    <oddFooter>&amp;L&amp;"Calibri,Regular"&amp;11PERA 2208C Division of Accountability, Research and Measurement</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9"/>
  <sheetViews>
    <sheetView showGridLines="0" view="pageLayout" zoomScaleNormal="100" workbookViewId="0">
      <selection activeCell="U37" sqref="U37"/>
    </sheetView>
  </sheetViews>
  <sheetFormatPr defaultColWidth="11" defaultRowHeight="15" customHeight="1"/>
  <cols>
    <col min="1" max="1" width="14.8984375" style="9" bestFit="1" customWidth="1"/>
    <col min="2" max="3" width="5.69921875" style="9" customWidth="1"/>
    <col min="4" max="5" width="3" style="9" bestFit="1" customWidth="1"/>
    <col min="6" max="7" width="4.19921875" style="9" customWidth="1"/>
    <col min="8" max="9" width="3" style="9" bestFit="1" customWidth="1"/>
    <col min="10" max="11" width="3.59765625" style="9" customWidth="1"/>
    <col min="12" max="13" width="3.3984375" style="9" customWidth="1"/>
    <col min="14" max="15" width="3.09765625" style="9" customWidth="1"/>
    <col min="16" max="17" width="4" style="9" customWidth="1"/>
    <col min="18" max="18" width="9.09765625" style="9" bestFit="1" customWidth="1"/>
    <col min="19" max="19" width="6.69921875" style="9" bestFit="1" customWidth="1"/>
    <col min="20" max="20" width="7.59765625" style="9" bestFit="1" customWidth="1"/>
    <col min="21" max="21" width="3.5" style="9" bestFit="1" customWidth="1"/>
    <col min="22" max="22" width="11.19921875" style="9" bestFit="1" customWidth="1"/>
    <col min="23" max="16384" width="11" style="9"/>
  </cols>
  <sheetData>
    <row r="1" spans="1:22" ht="17.25" customHeight="1">
      <c r="A1" s="838" t="s">
        <v>121</v>
      </c>
      <c r="B1" s="839"/>
      <c r="C1" s="839"/>
      <c r="D1" s="839"/>
      <c r="E1" s="839"/>
      <c r="F1" s="839"/>
      <c r="G1" s="839"/>
      <c r="H1" s="839"/>
      <c r="I1" s="839"/>
      <c r="J1" s="839"/>
      <c r="K1" s="839"/>
      <c r="L1" s="839"/>
      <c r="M1" s="839"/>
      <c r="N1" s="839"/>
      <c r="O1" s="839"/>
      <c r="P1" s="839"/>
      <c r="Q1" s="839"/>
      <c r="R1" s="839"/>
      <c r="S1" s="839"/>
      <c r="T1" s="839"/>
      <c r="U1" s="839"/>
      <c r="V1" s="839"/>
    </row>
    <row r="2" spans="1:22" ht="17.25"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17.25" customHeight="1">
      <c r="A3" s="838" t="s">
        <v>70</v>
      </c>
      <c r="B3" s="839"/>
      <c r="C3" s="839"/>
      <c r="D3" s="839"/>
      <c r="E3" s="839"/>
      <c r="F3" s="839"/>
      <c r="G3" s="839"/>
      <c r="H3" s="839"/>
      <c r="I3" s="839"/>
      <c r="J3" s="839"/>
      <c r="K3" s="839"/>
      <c r="L3" s="839"/>
      <c r="M3" s="839"/>
      <c r="N3" s="839"/>
      <c r="O3" s="839"/>
      <c r="P3" s="839"/>
      <c r="Q3" s="839"/>
      <c r="R3" s="839"/>
      <c r="S3" s="839"/>
      <c r="T3" s="839"/>
      <c r="U3" s="839"/>
      <c r="V3" s="839"/>
    </row>
    <row r="4" spans="1:22" ht="17.25" customHeight="1">
      <c r="A4" s="838" t="s">
        <v>120</v>
      </c>
      <c r="B4" s="839"/>
      <c r="C4" s="839"/>
      <c r="D4" s="839"/>
      <c r="E4" s="839"/>
      <c r="F4" s="839"/>
      <c r="G4" s="839"/>
      <c r="H4" s="839"/>
      <c r="I4" s="839"/>
      <c r="J4" s="839"/>
      <c r="K4" s="839"/>
      <c r="L4" s="839"/>
      <c r="M4" s="839"/>
      <c r="N4" s="839"/>
      <c r="O4" s="839"/>
      <c r="P4" s="839"/>
      <c r="Q4" s="839"/>
      <c r="R4" s="839"/>
      <c r="S4" s="839"/>
      <c r="T4" s="839"/>
      <c r="U4" s="839"/>
      <c r="V4" s="839"/>
    </row>
    <row r="5" spans="1:22" ht="17.25" customHeight="1">
      <c r="A5" s="838" t="s">
        <v>101</v>
      </c>
      <c r="B5" s="839"/>
      <c r="C5" s="839"/>
      <c r="D5" s="839"/>
      <c r="E5" s="839"/>
      <c r="F5" s="839"/>
      <c r="G5" s="839"/>
      <c r="H5" s="839"/>
      <c r="I5" s="839"/>
      <c r="J5" s="839"/>
      <c r="K5" s="839"/>
      <c r="L5" s="839"/>
      <c r="M5" s="839"/>
      <c r="N5" s="839"/>
      <c r="O5" s="839"/>
      <c r="P5" s="839"/>
      <c r="Q5" s="839"/>
      <c r="R5" s="839"/>
      <c r="S5" s="839"/>
      <c r="T5" s="839"/>
      <c r="U5" s="839"/>
      <c r="V5" s="839"/>
    </row>
    <row r="6" spans="1:22" ht="17.25" customHeight="1">
      <c r="A6" s="838" t="s">
        <v>3</v>
      </c>
      <c r="B6" s="839"/>
      <c r="C6" s="839"/>
      <c r="D6" s="839"/>
      <c r="E6" s="839"/>
      <c r="F6" s="839"/>
      <c r="G6" s="839"/>
      <c r="H6" s="839"/>
      <c r="I6" s="839"/>
      <c r="J6" s="839"/>
      <c r="K6" s="839"/>
      <c r="L6" s="839"/>
      <c r="M6" s="839"/>
      <c r="N6" s="839"/>
      <c r="O6" s="839"/>
      <c r="P6" s="839"/>
      <c r="Q6" s="839"/>
      <c r="R6" s="839"/>
      <c r="S6" s="839"/>
      <c r="T6" s="839"/>
      <c r="U6" s="839"/>
      <c r="V6" s="839"/>
    </row>
    <row r="7" spans="1:22" ht="15" customHeight="1" thickBot="1"/>
    <row r="8" spans="1:22" ht="17.100000000000001" customHeight="1">
      <c r="A8" s="876" t="s">
        <v>4</v>
      </c>
      <c r="B8" s="860" t="s">
        <v>100</v>
      </c>
      <c r="C8" s="860"/>
      <c r="D8" s="860"/>
      <c r="E8" s="860"/>
      <c r="F8" s="860"/>
      <c r="G8" s="860"/>
      <c r="H8" s="860"/>
      <c r="I8" s="860"/>
      <c r="J8" s="860"/>
      <c r="K8" s="860"/>
      <c r="L8" s="860"/>
      <c r="M8" s="860"/>
      <c r="N8" s="860"/>
      <c r="O8" s="860"/>
      <c r="P8" s="860"/>
      <c r="Q8" s="860"/>
      <c r="R8" s="860"/>
      <c r="S8" s="860"/>
      <c r="T8" s="331"/>
      <c r="U8" s="325"/>
      <c r="V8" s="326"/>
    </row>
    <row r="9" spans="1:22" ht="35.1" customHeight="1">
      <c r="A9" s="877"/>
      <c r="B9" s="865" t="s">
        <v>99</v>
      </c>
      <c r="C9" s="865"/>
      <c r="D9" s="866" t="s">
        <v>98</v>
      </c>
      <c r="E9" s="866"/>
      <c r="F9" s="874" t="s">
        <v>245</v>
      </c>
      <c r="G9" s="875"/>
      <c r="H9" s="866" t="s">
        <v>97</v>
      </c>
      <c r="I9" s="866"/>
      <c r="J9" s="866" t="s">
        <v>96</v>
      </c>
      <c r="K9" s="866"/>
      <c r="L9" s="866" t="s">
        <v>95</v>
      </c>
      <c r="M9" s="866"/>
      <c r="N9" s="866" t="s">
        <v>94</v>
      </c>
      <c r="O9" s="866"/>
      <c r="P9" s="874" t="s">
        <v>246</v>
      </c>
      <c r="Q9" s="875"/>
      <c r="R9" s="27" t="s">
        <v>42</v>
      </c>
      <c r="S9" s="27" t="s">
        <v>92</v>
      </c>
      <c r="T9" s="879" t="s">
        <v>91</v>
      </c>
      <c r="U9" s="872"/>
      <c r="V9" s="873"/>
    </row>
    <row r="10" spans="1:22" ht="17.100000000000001" customHeight="1">
      <c r="A10" s="878"/>
      <c r="B10" s="27" t="s">
        <v>90</v>
      </c>
      <c r="C10" s="27" t="s">
        <v>89</v>
      </c>
      <c r="D10" s="27" t="s">
        <v>90</v>
      </c>
      <c r="E10" s="27" t="s">
        <v>89</v>
      </c>
      <c r="F10" s="27" t="s">
        <v>90</v>
      </c>
      <c r="G10" s="27" t="s">
        <v>89</v>
      </c>
      <c r="H10" s="27" t="s">
        <v>90</v>
      </c>
      <c r="I10" s="27" t="s">
        <v>89</v>
      </c>
      <c r="J10" s="27" t="s">
        <v>90</v>
      </c>
      <c r="K10" s="27" t="s">
        <v>89</v>
      </c>
      <c r="L10" s="27" t="s">
        <v>90</v>
      </c>
      <c r="M10" s="27" t="s">
        <v>89</v>
      </c>
      <c r="N10" s="27" t="s">
        <v>90</v>
      </c>
      <c r="O10" s="27" t="s">
        <v>89</v>
      </c>
      <c r="P10" s="27" t="s">
        <v>90</v>
      </c>
      <c r="Q10" s="27" t="s">
        <v>89</v>
      </c>
      <c r="R10" s="27" t="s">
        <v>88</v>
      </c>
      <c r="S10" s="27" t="s">
        <v>42</v>
      </c>
      <c r="T10" s="27" t="s">
        <v>87</v>
      </c>
      <c r="U10" s="27" t="s">
        <v>86</v>
      </c>
      <c r="V10" s="28" t="s">
        <v>85</v>
      </c>
    </row>
    <row r="11" spans="1:22" s="1" customFormat="1" ht="17.100000000000001" customHeight="1">
      <c r="A11" s="53" t="s">
        <v>84</v>
      </c>
      <c r="B11" s="54">
        <v>1</v>
      </c>
      <c r="C11" s="54">
        <v>2</v>
      </c>
      <c r="D11" s="54">
        <v>9</v>
      </c>
      <c r="E11" s="54">
        <v>10</v>
      </c>
      <c r="F11" s="54">
        <v>2</v>
      </c>
      <c r="G11" s="54">
        <v>0</v>
      </c>
      <c r="H11" s="54">
        <v>69</v>
      </c>
      <c r="I11" s="54">
        <v>40</v>
      </c>
      <c r="J11" s="54">
        <v>80</v>
      </c>
      <c r="K11" s="54">
        <v>36</v>
      </c>
      <c r="L11" s="54">
        <v>194</v>
      </c>
      <c r="M11" s="54">
        <v>89</v>
      </c>
      <c r="N11" s="54">
        <v>0</v>
      </c>
      <c r="O11" s="54">
        <v>0</v>
      </c>
      <c r="P11" s="54">
        <v>11</v>
      </c>
      <c r="Q11" s="54">
        <v>5</v>
      </c>
      <c r="R11" s="54">
        <v>38</v>
      </c>
      <c r="S11" s="54">
        <v>586</v>
      </c>
      <c r="T11" s="54">
        <v>16</v>
      </c>
      <c r="U11" s="54">
        <v>32</v>
      </c>
      <c r="V11" s="55">
        <v>87</v>
      </c>
    </row>
    <row r="12" spans="1:22" ht="17.100000000000001" customHeight="1">
      <c r="A12" s="35" t="s">
        <v>5</v>
      </c>
      <c r="B12" s="36" t="s">
        <v>580</v>
      </c>
      <c r="C12" s="36" t="s">
        <v>580</v>
      </c>
      <c r="D12" s="36" t="s">
        <v>580</v>
      </c>
      <c r="E12" s="36" t="s">
        <v>580</v>
      </c>
      <c r="F12" s="36" t="s">
        <v>580</v>
      </c>
      <c r="G12" s="36" t="s">
        <v>580</v>
      </c>
      <c r="H12" s="36" t="s">
        <v>580</v>
      </c>
      <c r="I12" s="36" t="s">
        <v>580</v>
      </c>
      <c r="J12" s="36" t="s">
        <v>580</v>
      </c>
      <c r="K12" s="36" t="s">
        <v>580</v>
      </c>
      <c r="L12" s="36" t="s">
        <v>580</v>
      </c>
      <c r="M12" s="36" t="s">
        <v>580</v>
      </c>
      <c r="N12" s="36" t="s">
        <v>580</v>
      </c>
      <c r="O12" s="36" t="s">
        <v>580</v>
      </c>
      <c r="P12" s="36" t="s">
        <v>580</v>
      </c>
      <c r="Q12" s="36" t="s">
        <v>580</v>
      </c>
      <c r="R12" s="36" t="s">
        <v>580</v>
      </c>
      <c r="S12" s="36" t="s">
        <v>580</v>
      </c>
      <c r="T12" s="36" t="s">
        <v>580</v>
      </c>
      <c r="U12" s="36" t="s">
        <v>580</v>
      </c>
      <c r="V12" s="37" t="s">
        <v>580</v>
      </c>
    </row>
    <row r="13" spans="1:22" ht="17.100000000000001" customHeight="1">
      <c r="A13" s="2" t="s">
        <v>6</v>
      </c>
      <c r="B13" s="3">
        <v>1</v>
      </c>
      <c r="C13" s="3">
        <v>0</v>
      </c>
      <c r="D13" s="3">
        <v>1</v>
      </c>
      <c r="E13" s="3">
        <v>1</v>
      </c>
      <c r="F13" s="3">
        <v>0</v>
      </c>
      <c r="G13" s="3">
        <v>0</v>
      </c>
      <c r="H13" s="3">
        <v>3</v>
      </c>
      <c r="I13" s="3">
        <v>6</v>
      </c>
      <c r="J13" s="3">
        <v>5</v>
      </c>
      <c r="K13" s="3">
        <v>3</v>
      </c>
      <c r="L13" s="3">
        <v>8</v>
      </c>
      <c r="M13" s="3">
        <v>9</v>
      </c>
      <c r="N13" s="3">
        <v>0</v>
      </c>
      <c r="O13" s="3">
        <v>0</v>
      </c>
      <c r="P13" s="3">
        <v>0</v>
      </c>
      <c r="Q13" s="3">
        <v>0</v>
      </c>
      <c r="R13" s="3">
        <v>2</v>
      </c>
      <c r="S13" s="3">
        <v>39</v>
      </c>
      <c r="T13" s="3">
        <v>2</v>
      </c>
      <c r="U13" s="3">
        <v>3</v>
      </c>
      <c r="V13" s="4">
        <v>15</v>
      </c>
    </row>
    <row r="14" spans="1:22" ht="14.25" customHeight="1">
      <c r="A14" s="2" t="s">
        <v>7</v>
      </c>
      <c r="B14" s="3" t="s">
        <v>580</v>
      </c>
      <c r="C14" s="3" t="s">
        <v>580</v>
      </c>
      <c r="D14" s="3" t="s">
        <v>580</v>
      </c>
      <c r="E14" s="3" t="s">
        <v>580</v>
      </c>
      <c r="F14" s="3" t="s">
        <v>580</v>
      </c>
      <c r="G14" s="3" t="s">
        <v>580</v>
      </c>
      <c r="H14" s="3" t="s">
        <v>580</v>
      </c>
      <c r="I14" s="3" t="s">
        <v>580</v>
      </c>
      <c r="J14" s="3" t="s">
        <v>580</v>
      </c>
      <c r="K14" s="3" t="s">
        <v>580</v>
      </c>
      <c r="L14" s="3" t="s">
        <v>580</v>
      </c>
      <c r="M14" s="3" t="s">
        <v>580</v>
      </c>
      <c r="N14" s="3" t="s">
        <v>580</v>
      </c>
      <c r="O14" s="3" t="s">
        <v>580</v>
      </c>
      <c r="P14" s="3" t="s">
        <v>580</v>
      </c>
      <c r="Q14" s="3" t="s">
        <v>580</v>
      </c>
      <c r="R14" s="3" t="s">
        <v>580</v>
      </c>
      <c r="S14" s="3" t="s">
        <v>580</v>
      </c>
      <c r="T14" s="3" t="s">
        <v>580</v>
      </c>
      <c r="U14" s="3" t="s">
        <v>580</v>
      </c>
      <c r="V14" s="4" t="s">
        <v>580</v>
      </c>
    </row>
    <row r="15" spans="1:22" ht="14.25" customHeight="1">
      <c r="A15" s="2" t="s">
        <v>9</v>
      </c>
      <c r="B15" s="3">
        <v>0</v>
      </c>
      <c r="C15" s="3">
        <v>0</v>
      </c>
      <c r="D15" s="3">
        <v>1</v>
      </c>
      <c r="E15" s="3">
        <v>3</v>
      </c>
      <c r="F15" s="3">
        <v>0</v>
      </c>
      <c r="G15" s="3">
        <v>0</v>
      </c>
      <c r="H15" s="3">
        <v>1</v>
      </c>
      <c r="I15" s="3">
        <v>0</v>
      </c>
      <c r="J15" s="3">
        <v>2</v>
      </c>
      <c r="K15" s="3">
        <v>2</v>
      </c>
      <c r="L15" s="3">
        <v>7</v>
      </c>
      <c r="M15" s="3">
        <v>13</v>
      </c>
      <c r="N15" s="3">
        <v>0</v>
      </c>
      <c r="O15" s="3">
        <v>0</v>
      </c>
      <c r="P15" s="3">
        <v>0</v>
      </c>
      <c r="Q15" s="3">
        <v>0</v>
      </c>
      <c r="R15" s="3">
        <v>1</v>
      </c>
      <c r="S15" s="3">
        <v>30</v>
      </c>
      <c r="T15" s="3">
        <v>2</v>
      </c>
      <c r="U15" s="3">
        <v>8</v>
      </c>
      <c r="V15" s="4">
        <v>6</v>
      </c>
    </row>
    <row r="16" spans="1:22" ht="14.25" customHeight="1">
      <c r="A16" s="2" t="s">
        <v>11</v>
      </c>
      <c r="B16" s="3">
        <v>0</v>
      </c>
      <c r="C16" s="3">
        <v>0</v>
      </c>
      <c r="D16" s="3">
        <v>1</v>
      </c>
      <c r="E16" s="3">
        <v>0</v>
      </c>
      <c r="F16" s="3">
        <v>1</v>
      </c>
      <c r="G16" s="3">
        <v>0</v>
      </c>
      <c r="H16" s="3">
        <v>8</v>
      </c>
      <c r="I16" s="3">
        <v>1</v>
      </c>
      <c r="J16" s="3">
        <v>1</v>
      </c>
      <c r="K16" s="3">
        <v>0</v>
      </c>
      <c r="L16" s="3">
        <v>11</v>
      </c>
      <c r="M16" s="3">
        <v>2</v>
      </c>
      <c r="N16" s="3">
        <v>0</v>
      </c>
      <c r="O16" s="3">
        <v>0</v>
      </c>
      <c r="P16" s="3">
        <v>0</v>
      </c>
      <c r="Q16" s="3">
        <v>0</v>
      </c>
      <c r="R16" s="3">
        <v>2</v>
      </c>
      <c r="S16" s="3">
        <v>27</v>
      </c>
      <c r="T16" s="3">
        <v>0</v>
      </c>
      <c r="U16" s="3">
        <v>1</v>
      </c>
      <c r="V16" s="4">
        <v>0</v>
      </c>
    </row>
    <row r="17" spans="1:22" ht="14.25" customHeight="1">
      <c r="A17" s="2" t="s">
        <v>13</v>
      </c>
      <c r="B17" s="3" t="s">
        <v>580</v>
      </c>
      <c r="C17" s="3" t="s">
        <v>580</v>
      </c>
      <c r="D17" s="3" t="s">
        <v>580</v>
      </c>
      <c r="E17" s="3" t="s">
        <v>580</v>
      </c>
      <c r="F17" s="3" t="s">
        <v>580</v>
      </c>
      <c r="G17" s="3" t="s">
        <v>580</v>
      </c>
      <c r="H17" s="3" t="s">
        <v>580</v>
      </c>
      <c r="I17" s="3" t="s">
        <v>580</v>
      </c>
      <c r="J17" s="3" t="s">
        <v>580</v>
      </c>
      <c r="K17" s="3" t="s">
        <v>580</v>
      </c>
      <c r="L17" s="3" t="s">
        <v>580</v>
      </c>
      <c r="M17" s="3" t="s">
        <v>580</v>
      </c>
      <c r="N17" s="3" t="s">
        <v>580</v>
      </c>
      <c r="O17" s="3" t="s">
        <v>580</v>
      </c>
      <c r="P17" s="3" t="s">
        <v>580</v>
      </c>
      <c r="Q17" s="3" t="s">
        <v>580</v>
      </c>
      <c r="R17" s="3" t="s">
        <v>580</v>
      </c>
      <c r="S17" s="3" t="s">
        <v>580</v>
      </c>
      <c r="T17" s="3" t="s">
        <v>580</v>
      </c>
      <c r="U17" s="3" t="s">
        <v>580</v>
      </c>
      <c r="V17" s="4" t="s">
        <v>580</v>
      </c>
    </row>
    <row r="18" spans="1:22" ht="14.25" customHeight="1">
      <c r="A18" s="2" t="s">
        <v>14</v>
      </c>
      <c r="B18" s="3">
        <v>0</v>
      </c>
      <c r="C18" s="3">
        <v>1</v>
      </c>
      <c r="D18" s="3">
        <v>2</v>
      </c>
      <c r="E18" s="3">
        <v>1</v>
      </c>
      <c r="F18" s="3">
        <v>0</v>
      </c>
      <c r="G18" s="3">
        <v>0</v>
      </c>
      <c r="H18" s="3">
        <v>7</v>
      </c>
      <c r="I18" s="3">
        <v>2</v>
      </c>
      <c r="J18" s="3">
        <v>13</v>
      </c>
      <c r="K18" s="3">
        <v>5</v>
      </c>
      <c r="L18" s="3">
        <v>43</v>
      </c>
      <c r="M18" s="3">
        <v>11</v>
      </c>
      <c r="N18" s="3">
        <v>0</v>
      </c>
      <c r="O18" s="3">
        <v>0</v>
      </c>
      <c r="P18" s="3">
        <v>0</v>
      </c>
      <c r="Q18" s="3">
        <v>0</v>
      </c>
      <c r="R18" s="3">
        <v>8</v>
      </c>
      <c r="S18" s="3">
        <v>93</v>
      </c>
      <c r="T18" s="3">
        <v>0</v>
      </c>
      <c r="U18" s="3">
        <v>6</v>
      </c>
      <c r="V18" s="4">
        <v>11</v>
      </c>
    </row>
    <row r="19" spans="1:22" ht="14.25" customHeight="1">
      <c r="A19" s="2" t="s">
        <v>18</v>
      </c>
      <c r="B19" s="3">
        <v>0</v>
      </c>
      <c r="C19" s="3">
        <v>0</v>
      </c>
      <c r="D19" s="3">
        <v>1</v>
      </c>
      <c r="E19" s="3">
        <v>0</v>
      </c>
      <c r="F19" s="3">
        <v>0</v>
      </c>
      <c r="G19" s="3">
        <v>0</v>
      </c>
      <c r="H19" s="3">
        <v>1</v>
      </c>
      <c r="I19" s="3">
        <v>1</v>
      </c>
      <c r="J19" s="3">
        <v>4</v>
      </c>
      <c r="K19" s="3">
        <v>0</v>
      </c>
      <c r="L19" s="3">
        <v>17</v>
      </c>
      <c r="M19" s="3">
        <v>4</v>
      </c>
      <c r="N19" s="3">
        <v>0</v>
      </c>
      <c r="O19" s="3">
        <v>0</v>
      </c>
      <c r="P19" s="3">
        <v>0</v>
      </c>
      <c r="Q19" s="3">
        <v>0</v>
      </c>
      <c r="R19" s="3">
        <v>1</v>
      </c>
      <c r="S19" s="3">
        <v>29</v>
      </c>
      <c r="T19" s="3">
        <v>1</v>
      </c>
      <c r="U19" s="3">
        <v>3</v>
      </c>
      <c r="V19" s="4">
        <v>4</v>
      </c>
    </row>
    <row r="20" spans="1:22" ht="14.25" customHeight="1">
      <c r="A20" s="2" t="s">
        <v>19</v>
      </c>
      <c r="B20" s="3" t="s">
        <v>580</v>
      </c>
      <c r="C20" s="3" t="s">
        <v>580</v>
      </c>
      <c r="D20" s="3" t="s">
        <v>580</v>
      </c>
      <c r="E20" s="3" t="s">
        <v>580</v>
      </c>
      <c r="F20" s="3" t="s">
        <v>580</v>
      </c>
      <c r="G20" s="3" t="s">
        <v>580</v>
      </c>
      <c r="H20" s="3" t="s">
        <v>580</v>
      </c>
      <c r="I20" s="3" t="s">
        <v>580</v>
      </c>
      <c r="J20" s="3" t="s">
        <v>580</v>
      </c>
      <c r="K20" s="3" t="s">
        <v>580</v>
      </c>
      <c r="L20" s="3" t="s">
        <v>580</v>
      </c>
      <c r="M20" s="3" t="s">
        <v>580</v>
      </c>
      <c r="N20" s="3" t="s">
        <v>580</v>
      </c>
      <c r="O20" s="3" t="s">
        <v>580</v>
      </c>
      <c r="P20" s="3" t="s">
        <v>580</v>
      </c>
      <c r="Q20" s="3" t="s">
        <v>580</v>
      </c>
      <c r="R20" s="3" t="s">
        <v>580</v>
      </c>
      <c r="S20" s="3" t="s">
        <v>580</v>
      </c>
      <c r="T20" s="3" t="s">
        <v>580</v>
      </c>
      <c r="U20" s="3" t="s">
        <v>580</v>
      </c>
      <c r="V20" s="4" t="s">
        <v>580</v>
      </c>
    </row>
    <row r="21" spans="1:22" ht="14.25" customHeight="1">
      <c r="A21" s="2" t="s">
        <v>22</v>
      </c>
      <c r="B21" s="3">
        <v>0</v>
      </c>
      <c r="C21" s="3">
        <v>1</v>
      </c>
      <c r="D21" s="3">
        <v>0</v>
      </c>
      <c r="E21" s="3">
        <v>1</v>
      </c>
      <c r="F21" s="3">
        <v>0</v>
      </c>
      <c r="G21" s="3">
        <v>0</v>
      </c>
      <c r="H21" s="3">
        <v>6</v>
      </c>
      <c r="I21" s="3">
        <v>8</v>
      </c>
      <c r="J21" s="3">
        <v>11</v>
      </c>
      <c r="K21" s="3">
        <v>7</v>
      </c>
      <c r="L21" s="3">
        <v>14</v>
      </c>
      <c r="M21" s="3">
        <v>12</v>
      </c>
      <c r="N21" s="3">
        <v>0</v>
      </c>
      <c r="O21" s="3">
        <v>0</v>
      </c>
      <c r="P21" s="3">
        <v>1</v>
      </c>
      <c r="Q21" s="3">
        <v>2</v>
      </c>
      <c r="R21" s="3">
        <v>9</v>
      </c>
      <c r="S21" s="3">
        <v>72</v>
      </c>
      <c r="T21" s="3">
        <v>0</v>
      </c>
      <c r="U21" s="3">
        <v>5</v>
      </c>
      <c r="V21" s="4">
        <v>6</v>
      </c>
    </row>
    <row r="22" spans="1:22" ht="14.25" customHeight="1">
      <c r="A22" s="2" t="s">
        <v>24</v>
      </c>
      <c r="B22" s="3">
        <v>0</v>
      </c>
      <c r="C22" s="3">
        <v>0</v>
      </c>
      <c r="D22" s="3">
        <v>1</v>
      </c>
      <c r="E22" s="3">
        <v>0</v>
      </c>
      <c r="F22" s="3">
        <v>0</v>
      </c>
      <c r="G22" s="3">
        <v>0</v>
      </c>
      <c r="H22" s="3">
        <v>8</v>
      </c>
      <c r="I22" s="3">
        <v>0</v>
      </c>
      <c r="J22" s="3">
        <v>3</v>
      </c>
      <c r="K22" s="3">
        <v>1</v>
      </c>
      <c r="L22" s="3">
        <v>16</v>
      </c>
      <c r="M22" s="3">
        <v>4</v>
      </c>
      <c r="N22" s="3">
        <v>0</v>
      </c>
      <c r="O22" s="3">
        <v>0</v>
      </c>
      <c r="P22" s="3">
        <v>5</v>
      </c>
      <c r="Q22" s="3">
        <v>0</v>
      </c>
      <c r="R22" s="3">
        <v>1</v>
      </c>
      <c r="S22" s="3">
        <v>39</v>
      </c>
      <c r="T22" s="3">
        <v>3</v>
      </c>
      <c r="U22" s="3">
        <v>0</v>
      </c>
      <c r="V22" s="4">
        <v>2</v>
      </c>
    </row>
    <row r="23" spans="1:22" ht="14.25" customHeight="1">
      <c r="A23" s="2" t="s">
        <v>25</v>
      </c>
      <c r="B23" s="3">
        <v>0</v>
      </c>
      <c r="C23" s="3">
        <v>0</v>
      </c>
      <c r="D23" s="3">
        <v>0</v>
      </c>
      <c r="E23" s="3">
        <v>0</v>
      </c>
      <c r="F23" s="3">
        <v>0</v>
      </c>
      <c r="G23" s="3">
        <v>0</v>
      </c>
      <c r="H23" s="3">
        <v>17</v>
      </c>
      <c r="I23" s="3">
        <v>3</v>
      </c>
      <c r="J23" s="3">
        <v>4</v>
      </c>
      <c r="K23" s="3">
        <v>3</v>
      </c>
      <c r="L23" s="3">
        <v>21</v>
      </c>
      <c r="M23" s="3">
        <v>3</v>
      </c>
      <c r="N23" s="3">
        <v>0</v>
      </c>
      <c r="O23" s="3">
        <v>0</v>
      </c>
      <c r="P23" s="3">
        <v>2</v>
      </c>
      <c r="Q23" s="3">
        <v>1</v>
      </c>
      <c r="R23" s="3">
        <v>7</v>
      </c>
      <c r="S23" s="3">
        <v>61</v>
      </c>
      <c r="T23" s="3">
        <v>3</v>
      </c>
      <c r="U23" s="3">
        <v>1</v>
      </c>
      <c r="V23" s="4">
        <v>22</v>
      </c>
    </row>
    <row r="24" spans="1:22" ht="14.25" customHeight="1">
      <c r="A24" s="2" t="s">
        <v>27</v>
      </c>
      <c r="B24" s="3">
        <v>0</v>
      </c>
      <c r="C24" s="3">
        <v>0</v>
      </c>
      <c r="D24" s="3">
        <v>0</v>
      </c>
      <c r="E24" s="3">
        <v>1</v>
      </c>
      <c r="F24" s="3">
        <v>1</v>
      </c>
      <c r="G24" s="3">
        <v>0</v>
      </c>
      <c r="H24" s="3">
        <v>11</v>
      </c>
      <c r="I24" s="3">
        <v>8</v>
      </c>
      <c r="J24" s="3">
        <v>2</v>
      </c>
      <c r="K24" s="3">
        <v>1</v>
      </c>
      <c r="L24" s="3">
        <v>15</v>
      </c>
      <c r="M24" s="3">
        <v>10</v>
      </c>
      <c r="N24" s="3">
        <v>0</v>
      </c>
      <c r="O24" s="3">
        <v>0</v>
      </c>
      <c r="P24" s="3">
        <v>2</v>
      </c>
      <c r="Q24" s="3">
        <v>0</v>
      </c>
      <c r="R24" s="3">
        <v>4</v>
      </c>
      <c r="S24" s="3">
        <v>55</v>
      </c>
      <c r="T24" s="3">
        <v>0</v>
      </c>
      <c r="U24" s="3">
        <v>0</v>
      </c>
      <c r="V24" s="4">
        <v>8</v>
      </c>
    </row>
    <row r="25" spans="1:22" ht="14.25" customHeight="1">
      <c r="A25" s="2" t="s">
        <v>28</v>
      </c>
      <c r="B25" s="3">
        <v>0</v>
      </c>
      <c r="C25" s="3">
        <v>0</v>
      </c>
      <c r="D25" s="3">
        <v>0</v>
      </c>
      <c r="E25" s="3">
        <v>0</v>
      </c>
      <c r="F25" s="3">
        <v>0</v>
      </c>
      <c r="G25" s="3">
        <v>0</v>
      </c>
      <c r="H25" s="3">
        <v>1</v>
      </c>
      <c r="I25" s="3">
        <v>2</v>
      </c>
      <c r="J25" s="3">
        <v>0</v>
      </c>
      <c r="K25" s="3">
        <v>1</v>
      </c>
      <c r="L25" s="3">
        <v>6</v>
      </c>
      <c r="M25" s="3">
        <v>4</v>
      </c>
      <c r="N25" s="3">
        <v>0</v>
      </c>
      <c r="O25" s="3">
        <v>0</v>
      </c>
      <c r="P25" s="3">
        <v>1</v>
      </c>
      <c r="Q25" s="3">
        <v>0</v>
      </c>
      <c r="R25" s="3">
        <v>0</v>
      </c>
      <c r="S25" s="3">
        <v>15</v>
      </c>
      <c r="T25" s="3">
        <v>3</v>
      </c>
      <c r="U25" s="3">
        <v>0</v>
      </c>
      <c r="V25" s="4">
        <v>3</v>
      </c>
    </row>
    <row r="26" spans="1:22" ht="14.25" customHeight="1" thickBot="1">
      <c r="A26" s="5" t="s">
        <v>32</v>
      </c>
      <c r="B26" s="6">
        <v>0</v>
      </c>
      <c r="C26" s="6">
        <v>0</v>
      </c>
      <c r="D26" s="6">
        <v>2</v>
      </c>
      <c r="E26" s="6">
        <v>3</v>
      </c>
      <c r="F26" s="6">
        <v>0</v>
      </c>
      <c r="G26" s="6">
        <v>0</v>
      </c>
      <c r="H26" s="6">
        <v>4</v>
      </c>
      <c r="I26" s="6">
        <v>8</v>
      </c>
      <c r="J26" s="6">
        <v>31</v>
      </c>
      <c r="K26" s="6">
        <v>8</v>
      </c>
      <c r="L26" s="6">
        <v>28</v>
      </c>
      <c r="M26" s="6">
        <v>15</v>
      </c>
      <c r="N26" s="6">
        <v>0</v>
      </c>
      <c r="O26" s="6">
        <v>0</v>
      </c>
      <c r="P26" s="6">
        <v>0</v>
      </c>
      <c r="Q26" s="6">
        <v>2</v>
      </c>
      <c r="R26" s="6">
        <v>3</v>
      </c>
      <c r="S26" s="6">
        <v>104</v>
      </c>
      <c r="T26" s="6">
        <v>1</v>
      </c>
      <c r="U26" s="6">
        <v>3</v>
      </c>
      <c r="V26" s="7">
        <v>5</v>
      </c>
    </row>
    <row r="27" spans="1:22" ht="14.25" customHeight="1">
      <c r="A27" s="848" t="s">
        <v>119</v>
      </c>
      <c r="B27" s="839"/>
      <c r="C27" s="839"/>
      <c r="D27" s="839"/>
      <c r="E27" s="839"/>
      <c r="F27" s="839"/>
      <c r="G27" s="839"/>
      <c r="H27" s="839"/>
      <c r="I27" s="839"/>
      <c r="J27" s="839"/>
      <c r="K27" s="839"/>
      <c r="L27" s="839"/>
      <c r="M27" s="839"/>
      <c r="N27" s="839"/>
      <c r="O27" s="839"/>
      <c r="P27" s="839"/>
      <c r="Q27" s="839"/>
      <c r="R27" s="839"/>
      <c r="S27" s="839"/>
      <c r="T27" s="839"/>
      <c r="U27" s="839"/>
      <c r="V27" s="839"/>
    </row>
    <row r="28" spans="1:22" ht="14.25" customHeight="1">
      <c r="A28" s="848" t="s">
        <v>40</v>
      </c>
      <c r="B28" s="839"/>
      <c r="C28" s="839"/>
      <c r="D28" s="839"/>
      <c r="E28" s="839"/>
      <c r="F28" s="839"/>
      <c r="G28" s="839"/>
      <c r="H28" s="839"/>
      <c r="I28" s="839"/>
      <c r="J28" s="839"/>
      <c r="K28" s="839"/>
      <c r="L28" s="839"/>
      <c r="M28" s="839"/>
      <c r="N28" s="839"/>
      <c r="O28" s="839"/>
      <c r="P28" s="839"/>
      <c r="Q28" s="839"/>
      <c r="R28" s="839"/>
      <c r="S28" s="839"/>
      <c r="T28" s="839"/>
      <c r="U28" s="839"/>
      <c r="V28" s="839"/>
    </row>
    <row r="29" spans="1:22" ht="14.25" customHeight="1">
      <c r="A29" s="848" t="s">
        <v>82</v>
      </c>
      <c r="B29" s="839"/>
      <c r="C29" s="839"/>
      <c r="D29" s="839"/>
      <c r="E29" s="839"/>
      <c r="F29" s="839"/>
      <c r="G29" s="839"/>
      <c r="H29" s="839"/>
      <c r="I29" s="839"/>
      <c r="J29" s="839"/>
      <c r="K29" s="839"/>
      <c r="L29" s="839"/>
      <c r="M29" s="839"/>
      <c r="N29" s="839"/>
      <c r="O29" s="839"/>
      <c r="P29" s="839"/>
      <c r="Q29" s="839"/>
      <c r="R29" s="839"/>
      <c r="S29" s="839"/>
      <c r="T29" s="839"/>
      <c r="U29" s="839"/>
      <c r="V29" s="839"/>
    </row>
    <row r="30" spans="1:22" ht="14.25" customHeight="1">
      <c r="A30" s="848" t="s">
        <v>81</v>
      </c>
      <c r="B30" s="839"/>
      <c r="C30" s="839"/>
      <c r="D30" s="839"/>
      <c r="E30" s="839"/>
      <c r="F30" s="839"/>
      <c r="G30" s="839"/>
      <c r="H30" s="839"/>
      <c r="I30" s="839"/>
      <c r="J30" s="839"/>
      <c r="K30" s="839"/>
      <c r="L30" s="839"/>
      <c r="M30" s="839"/>
      <c r="N30" s="839"/>
      <c r="O30" s="839"/>
      <c r="P30" s="839"/>
      <c r="Q30" s="839"/>
      <c r="R30" s="839"/>
      <c r="S30" s="839"/>
      <c r="T30" s="839"/>
      <c r="U30" s="839"/>
      <c r="V30" s="839"/>
    </row>
    <row r="31" spans="1:22" ht="14.25" customHeight="1">
      <c r="A31" s="848" t="s">
        <v>80</v>
      </c>
      <c r="B31" s="839"/>
      <c r="C31" s="839"/>
      <c r="D31" s="839"/>
      <c r="E31" s="839"/>
      <c r="F31" s="839"/>
      <c r="G31" s="839"/>
      <c r="H31" s="839"/>
      <c r="I31" s="839"/>
      <c r="J31" s="839"/>
      <c r="K31" s="839"/>
      <c r="L31" s="839"/>
      <c r="M31" s="839"/>
      <c r="N31" s="839"/>
      <c r="O31" s="839"/>
      <c r="P31" s="839"/>
      <c r="Q31" s="839"/>
      <c r="R31" s="839"/>
      <c r="S31" s="839"/>
      <c r="T31" s="839"/>
      <c r="U31" s="839"/>
      <c r="V31" s="839"/>
    </row>
    <row r="32" spans="1:2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sheetData>
  <mergeCells count="22">
    <mergeCell ref="T9:V9"/>
    <mergeCell ref="A1:V1"/>
    <mergeCell ref="A2:V2"/>
    <mergeCell ref="A3:V3"/>
    <mergeCell ref="A4:V4"/>
    <mergeCell ref="A5:V5"/>
    <mergeCell ref="A31:V31"/>
    <mergeCell ref="A6:V6"/>
    <mergeCell ref="A27:V27"/>
    <mergeCell ref="A28:V28"/>
    <mergeCell ref="A29:V29"/>
    <mergeCell ref="A30:V30"/>
    <mergeCell ref="B9:C9"/>
    <mergeCell ref="D9:E9"/>
    <mergeCell ref="F9:G9"/>
    <mergeCell ref="H9:I9"/>
    <mergeCell ref="J9:K9"/>
    <mergeCell ref="L9:M9"/>
    <mergeCell ref="N9:O9"/>
    <mergeCell ref="P9:Q9"/>
    <mergeCell ref="B8:S8"/>
    <mergeCell ref="A8:A10"/>
  </mergeCells>
  <printOptions horizontalCentered="1"/>
  <pageMargins left="0.2" right="0.2" top="1" bottom="0.45" header="0.25" footer="0.25"/>
  <pageSetup orientation="landscape" cellComments="atEnd" r:id="rId1"/>
  <headerFooter>
    <oddHeader>&amp;L&amp;G</oddHeader>
    <oddFooter>&amp;L&amp;"Calibri,Regular"&amp;11PERA 2208C Division of Accountability, Research and Measurement</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view="pageLayout" zoomScaleNormal="100" workbookViewId="0">
      <selection activeCell="W18" sqref="W18"/>
    </sheetView>
  </sheetViews>
  <sheetFormatPr defaultColWidth="11" defaultRowHeight="15" customHeight="1"/>
  <cols>
    <col min="1" max="1" width="17.19921875" style="9" bestFit="1" customWidth="1"/>
    <col min="2" max="5" width="4.8984375" style="9" bestFit="1" customWidth="1"/>
    <col min="6" max="7" width="4.09765625" style="9" customWidth="1"/>
    <col min="8" max="11" width="5.69921875" style="9" bestFit="1" customWidth="1"/>
    <col min="12" max="12" width="6.59765625" style="9" bestFit="1" customWidth="1"/>
    <col min="13" max="13" width="5.69921875" style="9" bestFit="1" customWidth="1"/>
    <col min="14" max="15" width="4" style="9" bestFit="1" customWidth="1"/>
    <col min="16" max="17" width="4.8984375" style="9" bestFit="1" customWidth="1"/>
    <col min="18" max="18" width="9.09765625" style="9" bestFit="1" customWidth="1"/>
    <col min="19" max="19" width="6.69921875" style="9" bestFit="1" customWidth="1"/>
    <col min="20" max="20" width="7.59765625" style="9" bestFit="1" customWidth="1"/>
    <col min="21" max="21" width="5.69921875" style="9" bestFit="1" customWidth="1"/>
    <col min="22" max="22" width="11.19921875" style="9" bestFit="1" customWidth="1"/>
    <col min="23" max="16384" width="11" style="9"/>
  </cols>
  <sheetData>
    <row r="1" spans="1:22" ht="17.25" customHeight="1">
      <c r="A1" s="838" t="s">
        <v>124</v>
      </c>
      <c r="B1" s="839"/>
      <c r="C1" s="839"/>
      <c r="D1" s="839"/>
      <c r="E1" s="839"/>
      <c r="F1" s="839"/>
      <c r="G1" s="839"/>
      <c r="H1" s="839"/>
      <c r="I1" s="839"/>
      <c r="J1" s="839"/>
      <c r="K1" s="839"/>
      <c r="L1" s="839"/>
      <c r="M1" s="839"/>
      <c r="N1" s="839"/>
      <c r="O1" s="839"/>
      <c r="P1" s="839"/>
      <c r="Q1" s="839"/>
      <c r="R1" s="839"/>
      <c r="S1" s="839"/>
      <c r="T1" s="839"/>
      <c r="U1" s="839"/>
      <c r="V1" s="839"/>
    </row>
    <row r="2" spans="1:22" ht="17.25"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17.25" customHeight="1">
      <c r="A3" s="838" t="s">
        <v>70</v>
      </c>
      <c r="B3" s="839"/>
      <c r="C3" s="839"/>
      <c r="D3" s="839"/>
      <c r="E3" s="839"/>
      <c r="F3" s="839"/>
      <c r="G3" s="839"/>
      <c r="H3" s="839"/>
      <c r="I3" s="839"/>
      <c r="J3" s="839"/>
      <c r="K3" s="839"/>
      <c r="L3" s="839"/>
      <c r="M3" s="839"/>
      <c r="N3" s="839"/>
      <c r="O3" s="839"/>
      <c r="P3" s="839"/>
      <c r="Q3" s="839"/>
      <c r="R3" s="839"/>
      <c r="S3" s="839"/>
      <c r="T3" s="839"/>
      <c r="U3" s="839"/>
      <c r="V3" s="839"/>
    </row>
    <row r="4" spans="1:22" ht="17.25" customHeight="1">
      <c r="A4" s="838" t="s">
        <v>123</v>
      </c>
      <c r="B4" s="839"/>
      <c r="C4" s="839"/>
      <c r="D4" s="839"/>
      <c r="E4" s="839"/>
      <c r="F4" s="839"/>
      <c r="G4" s="839"/>
      <c r="H4" s="839"/>
      <c r="I4" s="839"/>
      <c r="J4" s="839"/>
      <c r="K4" s="839"/>
      <c r="L4" s="839"/>
      <c r="M4" s="839"/>
      <c r="N4" s="839"/>
      <c r="O4" s="839"/>
      <c r="P4" s="839"/>
      <c r="Q4" s="839"/>
      <c r="R4" s="839"/>
      <c r="S4" s="839"/>
      <c r="T4" s="839"/>
      <c r="U4" s="839"/>
      <c r="V4" s="839"/>
    </row>
    <row r="5" spans="1:22" ht="17.25" customHeight="1">
      <c r="A5" s="838" t="s">
        <v>101</v>
      </c>
      <c r="B5" s="839"/>
      <c r="C5" s="839"/>
      <c r="D5" s="839"/>
      <c r="E5" s="839"/>
      <c r="F5" s="839"/>
      <c r="G5" s="839"/>
      <c r="H5" s="839"/>
      <c r="I5" s="839"/>
      <c r="J5" s="839"/>
      <c r="K5" s="839"/>
      <c r="L5" s="839"/>
      <c r="M5" s="839"/>
      <c r="N5" s="839"/>
      <c r="O5" s="839"/>
      <c r="P5" s="839"/>
      <c r="Q5" s="839"/>
      <c r="R5" s="839"/>
      <c r="S5" s="839"/>
      <c r="T5" s="839"/>
      <c r="U5" s="839"/>
      <c r="V5" s="839"/>
    </row>
    <row r="6" spans="1:22" ht="17.25" customHeight="1">
      <c r="A6" s="838" t="s">
        <v>3</v>
      </c>
      <c r="B6" s="839"/>
      <c r="C6" s="839"/>
      <c r="D6" s="839"/>
      <c r="E6" s="839"/>
      <c r="F6" s="839"/>
      <c r="G6" s="839"/>
      <c r="H6" s="839"/>
      <c r="I6" s="839"/>
      <c r="J6" s="839"/>
      <c r="K6" s="839"/>
      <c r="L6" s="839"/>
      <c r="M6" s="839"/>
      <c r="N6" s="839"/>
      <c r="O6" s="839"/>
      <c r="P6" s="839"/>
      <c r="Q6" s="839"/>
      <c r="R6" s="839"/>
      <c r="S6" s="839"/>
      <c r="T6" s="839"/>
      <c r="U6" s="839"/>
      <c r="V6" s="839"/>
    </row>
    <row r="7" spans="1:22" ht="15" customHeight="1" thickBot="1"/>
    <row r="8" spans="1:22" ht="17.100000000000001" customHeight="1">
      <c r="A8" s="876" t="s">
        <v>4</v>
      </c>
      <c r="B8" s="860" t="s">
        <v>100</v>
      </c>
      <c r="C8" s="860"/>
      <c r="D8" s="860"/>
      <c r="E8" s="860"/>
      <c r="F8" s="860"/>
      <c r="G8" s="860"/>
      <c r="H8" s="860"/>
      <c r="I8" s="860"/>
      <c r="J8" s="860"/>
      <c r="K8" s="860"/>
      <c r="L8" s="860"/>
      <c r="M8" s="860"/>
      <c r="N8" s="860"/>
      <c r="O8" s="860"/>
      <c r="P8" s="860"/>
      <c r="Q8" s="860"/>
      <c r="R8" s="860"/>
      <c r="S8" s="860"/>
      <c r="T8" s="880" t="s">
        <v>91</v>
      </c>
      <c r="U8" s="881"/>
      <c r="V8" s="882"/>
    </row>
    <row r="9" spans="1:22" ht="40.5" customHeight="1">
      <c r="A9" s="877"/>
      <c r="B9" s="865" t="s">
        <v>99</v>
      </c>
      <c r="C9" s="865"/>
      <c r="D9" s="866" t="s">
        <v>98</v>
      </c>
      <c r="E9" s="866"/>
      <c r="F9" s="874" t="s">
        <v>245</v>
      </c>
      <c r="G9" s="875"/>
      <c r="H9" s="866" t="s">
        <v>97</v>
      </c>
      <c r="I9" s="866"/>
      <c r="J9" s="866" t="s">
        <v>96</v>
      </c>
      <c r="K9" s="866"/>
      <c r="L9" s="866" t="s">
        <v>95</v>
      </c>
      <c r="M9" s="866"/>
      <c r="N9" s="866" t="s">
        <v>94</v>
      </c>
      <c r="O9" s="866"/>
      <c r="P9" s="874" t="s">
        <v>246</v>
      </c>
      <c r="Q9" s="875"/>
      <c r="R9" s="27" t="s">
        <v>42</v>
      </c>
      <c r="S9" s="27" t="s">
        <v>92</v>
      </c>
      <c r="T9" s="879"/>
      <c r="U9" s="872"/>
      <c r="V9" s="873"/>
    </row>
    <row r="10" spans="1:22" ht="17.100000000000001" customHeight="1">
      <c r="A10" s="878"/>
      <c r="B10" s="27" t="s">
        <v>90</v>
      </c>
      <c r="C10" s="27" t="s">
        <v>89</v>
      </c>
      <c r="D10" s="27" t="s">
        <v>90</v>
      </c>
      <c r="E10" s="27" t="s">
        <v>89</v>
      </c>
      <c r="F10" s="27" t="s">
        <v>90</v>
      </c>
      <c r="G10" s="27" t="s">
        <v>89</v>
      </c>
      <c r="H10" s="27" t="s">
        <v>90</v>
      </c>
      <c r="I10" s="27" t="s">
        <v>89</v>
      </c>
      <c r="J10" s="27" t="s">
        <v>90</v>
      </c>
      <c r="K10" s="27" t="s">
        <v>89</v>
      </c>
      <c r="L10" s="27" t="s">
        <v>90</v>
      </c>
      <c r="M10" s="27" t="s">
        <v>89</v>
      </c>
      <c r="N10" s="27" t="s">
        <v>90</v>
      </c>
      <c r="O10" s="27" t="s">
        <v>89</v>
      </c>
      <c r="P10" s="27" t="s">
        <v>90</v>
      </c>
      <c r="Q10" s="27" t="s">
        <v>89</v>
      </c>
      <c r="R10" s="27" t="s">
        <v>88</v>
      </c>
      <c r="S10" s="27" t="s">
        <v>42</v>
      </c>
      <c r="T10" s="27" t="s">
        <v>87</v>
      </c>
      <c r="U10" s="27" t="s">
        <v>86</v>
      </c>
      <c r="V10" s="28" t="s">
        <v>85</v>
      </c>
    </row>
    <row r="11" spans="1:22" s="1" customFormat="1" ht="17.100000000000001" customHeight="1">
      <c r="A11" s="53" t="s">
        <v>84</v>
      </c>
      <c r="B11" s="54">
        <v>6819</v>
      </c>
      <c r="C11" s="54">
        <v>5848</v>
      </c>
      <c r="D11" s="54">
        <v>6686</v>
      </c>
      <c r="E11" s="54">
        <v>5788</v>
      </c>
      <c r="F11" s="54">
        <v>815</v>
      </c>
      <c r="G11" s="54">
        <v>571</v>
      </c>
      <c r="H11" s="54">
        <v>53513</v>
      </c>
      <c r="I11" s="54">
        <v>32725</v>
      </c>
      <c r="J11" s="54">
        <v>79842</v>
      </c>
      <c r="K11" s="54">
        <v>60958</v>
      </c>
      <c r="L11" s="54">
        <v>108803</v>
      </c>
      <c r="M11" s="54">
        <v>86032</v>
      </c>
      <c r="N11" s="54">
        <v>609</v>
      </c>
      <c r="O11" s="54">
        <v>545</v>
      </c>
      <c r="P11" s="54">
        <v>8160</v>
      </c>
      <c r="Q11" s="54">
        <v>5996</v>
      </c>
      <c r="R11" s="54">
        <v>21751</v>
      </c>
      <c r="S11" s="54">
        <v>485461</v>
      </c>
      <c r="T11" s="54">
        <v>18799</v>
      </c>
      <c r="U11" s="54">
        <v>25696</v>
      </c>
      <c r="V11" s="55">
        <v>248834</v>
      </c>
    </row>
    <row r="12" spans="1:22" ht="17.100000000000001" customHeight="1">
      <c r="A12" s="35" t="s">
        <v>5</v>
      </c>
      <c r="B12" s="36">
        <v>78</v>
      </c>
      <c r="C12" s="36">
        <v>104</v>
      </c>
      <c r="D12" s="36">
        <v>166</v>
      </c>
      <c r="E12" s="36">
        <v>121</v>
      </c>
      <c r="F12" s="36">
        <v>37</v>
      </c>
      <c r="G12" s="36">
        <v>17</v>
      </c>
      <c r="H12" s="36">
        <v>940</v>
      </c>
      <c r="I12" s="36">
        <v>646</v>
      </c>
      <c r="J12" s="36">
        <v>1120</v>
      </c>
      <c r="K12" s="36">
        <v>844</v>
      </c>
      <c r="L12" s="36">
        <v>4841</v>
      </c>
      <c r="M12" s="36">
        <v>4005</v>
      </c>
      <c r="N12" s="36">
        <v>16</v>
      </c>
      <c r="O12" s="36">
        <v>15</v>
      </c>
      <c r="P12" s="36">
        <v>374</v>
      </c>
      <c r="Q12" s="36">
        <v>277</v>
      </c>
      <c r="R12" s="36">
        <v>311</v>
      </c>
      <c r="S12" s="36">
        <v>13912</v>
      </c>
      <c r="T12" s="36">
        <v>647</v>
      </c>
      <c r="U12" s="36">
        <v>585</v>
      </c>
      <c r="V12" s="37">
        <v>7769</v>
      </c>
    </row>
    <row r="13" spans="1:22" ht="17.100000000000001" customHeight="1">
      <c r="A13" s="2" t="s">
        <v>6</v>
      </c>
      <c r="B13" s="3">
        <v>1015</v>
      </c>
      <c r="C13" s="3">
        <v>765</v>
      </c>
      <c r="D13" s="3">
        <v>630</v>
      </c>
      <c r="E13" s="3">
        <v>538</v>
      </c>
      <c r="F13" s="3">
        <v>44</v>
      </c>
      <c r="G13" s="3">
        <v>22</v>
      </c>
      <c r="H13" s="3">
        <v>8282</v>
      </c>
      <c r="I13" s="3">
        <v>4688</v>
      </c>
      <c r="J13" s="3">
        <v>8145</v>
      </c>
      <c r="K13" s="3">
        <v>6394</v>
      </c>
      <c r="L13" s="3">
        <v>3893</v>
      </c>
      <c r="M13" s="3">
        <v>3472</v>
      </c>
      <c r="N13" s="3">
        <v>60</v>
      </c>
      <c r="O13" s="3">
        <v>40</v>
      </c>
      <c r="P13" s="3">
        <v>702</v>
      </c>
      <c r="Q13" s="3">
        <v>507</v>
      </c>
      <c r="R13" s="3">
        <v>2171</v>
      </c>
      <c r="S13" s="3">
        <v>41368</v>
      </c>
      <c r="T13" s="3">
        <v>989</v>
      </c>
      <c r="U13" s="3">
        <v>3143</v>
      </c>
      <c r="V13" s="4">
        <v>24307</v>
      </c>
    </row>
    <row r="14" spans="1:22" ht="14.25" customHeight="1">
      <c r="A14" s="2" t="s">
        <v>7</v>
      </c>
      <c r="B14" s="3">
        <v>96</v>
      </c>
      <c r="C14" s="3">
        <v>60</v>
      </c>
      <c r="D14" s="3">
        <v>100</v>
      </c>
      <c r="E14" s="3">
        <v>75</v>
      </c>
      <c r="F14" s="3">
        <v>12</v>
      </c>
      <c r="G14" s="3">
        <v>11</v>
      </c>
      <c r="H14" s="3">
        <v>736</v>
      </c>
      <c r="I14" s="3">
        <v>405</v>
      </c>
      <c r="J14" s="3">
        <v>920</v>
      </c>
      <c r="K14" s="3">
        <v>565</v>
      </c>
      <c r="L14" s="3">
        <v>3129</v>
      </c>
      <c r="M14" s="3">
        <v>2036</v>
      </c>
      <c r="N14" s="3">
        <v>12</v>
      </c>
      <c r="O14" s="3">
        <v>8</v>
      </c>
      <c r="P14" s="3">
        <v>196</v>
      </c>
      <c r="Q14" s="3">
        <v>145</v>
      </c>
      <c r="R14" s="3">
        <v>132</v>
      </c>
      <c r="S14" s="3">
        <v>8638</v>
      </c>
      <c r="T14" s="3">
        <v>135</v>
      </c>
      <c r="U14" s="3">
        <v>108</v>
      </c>
      <c r="V14" s="4">
        <v>4915</v>
      </c>
    </row>
    <row r="15" spans="1:22" ht="14.25" customHeight="1">
      <c r="A15" s="2" t="s">
        <v>8</v>
      </c>
      <c r="B15" s="3">
        <v>8</v>
      </c>
      <c r="C15" s="3">
        <v>10</v>
      </c>
      <c r="D15" s="3">
        <v>11</v>
      </c>
      <c r="E15" s="3">
        <v>6</v>
      </c>
      <c r="F15" s="3">
        <v>16</v>
      </c>
      <c r="G15" s="3">
        <v>8</v>
      </c>
      <c r="H15" s="3">
        <v>275</v>
      </c>
      <c r="I15" s="3">
        <v>147</v>
      </c>
      <c r="J15" s="3">
        <v>62</v>
      </c>
      <c r="K15" s="3">
        <v>50</v>
      </c>
      <c r="L15" s="3">
        <v>1036</v>
      </c>
      <c r="M15" s="3">
        <v>726</v>
      </c>
      <c r="N15" s="3">
        <v>1</v>
      </c>
      <c r="O15" s="3">
        <v>1</v>
      </c>
      <c r="P15" s="3">
        <v>50</v>
      </c>
      <c r="Q15" s="3">
        <v>23</v>
      </c>
      <c r="R15" s="3">
        <v>25</v>
      </c>
      <c r="S15" s="3">
        <v>2455</v>
      </c>
      <c r="T15" s="3">
        <v>46</v>
      </c>
      <c r="U15" s="3">
        <v>0</v>
      </c>
      <c r="V15" s="4">
        <v>852</v>
      </c>
    </row>
    <row r="16" spans="1:22" ht="14.25" customHeight="1">
      <c r="A16" s="2" t="s">
        <v>9</v>
      </c>
      <c r="B16" s="3">
        <v>30</v>
      </c>
      <c r="C16" s="3">
        <v>28</v>
      </c>
      <c r="D16" s="3">
        <v>178</v>
      </c>
      <c r="E16" s="3">
        <v>168</v>
      </c>
      <c r="F16" s="3">
        <v>23</v>
      </c>
      <c r="G16" s="3">
        <v>11</v>
      </c>
      <c r="H16" s="3">
        <v>1405</v>
      </c>
      <c r="I16" s="3">
        <v>828</v>
      </c>
      <c r="J16" s="3">
        <v>1597</v>
      </c>
      <c r="K16" s="3">
        <v>1144</v>
      </c>
      <c r="L16" s="3">
        <v>5686</v>
      </c>
      <c r="M16" s="3">
        <v>4216</v>
      </c>
      <c r="N16" s="3">
        <v>11</v>
      </c>
      <c r="O16" s="3">
        <v>17</v>
      </c>
      <c r="P16" s="3">
        <v>317</v>
      </c>
      <c r="Q16" s="3">
        <v>239</v>
      </c>
      <c r="R16" s="3">
        <v>416</v>
      </c>
      <c r="S16" s="3">
        <v>16314</v>
      </c>
      <c r="T16" s="3">
        <v>638</v>
      </c>
      <c r="U16" s="3">
        <v>2427</v>
      </c>
      <c r="V16" s="4">
        <v>8901</v>
      </c>
    </row>
    <row r="17" spans="1:22" ht="14.25" customHeight="1">
      <c r="A17" s="2" t="s">
        <v>10</v>
      </c>
      <c r="B17" s="3">
        <v>298</v>
      </c>
      <c r="C17" s="3">
        <v>234</v>
      </c>
      <c r="D17" s="3">
        <v>207</v>
      </c>
      <c r="E17" s="3">
        <v>185</v>
      </c>
      <c r="F17" s="3">
        <v>46</v>
      </c>
      <c r="G17" s="3">
        <v>24</v>
      </c>
      <c r="H17" s="3">
        <v>1555</v>
      </c>
      <c r="I17" s="3">
        <v>923</v>
      </c>
      <c r="J17" s="3">
        <v>4148</v>
      </c>
      <c r="K17" s="3">
        <v>2595</v>
      </c>
      <c r="L17" s="3">
        <v>5894</v>
      </c>
      <c r="M17" s="3">
        <v>4002</v>
      </c>
      <c r="N17" s="3">
        <v>27</v>
      </c>
      <c r="O17" s="3">
        <v>13</v>
      </c>
      <c r="P17" s="3">
        <v>324</v>
      </c>
      <c r="Q17" s="3">
        <v>207</v>
      </c>
      <c r="R17" s="3">
        <v>1194</v>
      </c>
      <c r="S17" s="3">
        <v>21876</v>
      </c>
      <c r="T17" s="3">
        <v>668</v>
      </c>
      <c r="U17" s="3">
        <v>7</v>
      </c>
      <c r="V17" s="4">
        <v>10092</v>
      </c>
    </row>
    <row r="18" spans="1:22" ht="14.25" customHeight="1">
      <c r="A18" s="2" t="s">
        <v>11</v>
      </c>
      <c r="B18" s="3">
        <v>136</v>
      </c>
      <c r="C18" s="3">
        <v>112</v>
      </c>
      <c r="D18" s="3">
        <v>701</v>
      </c>
      <c r="E18" s="3">
        <v>667</v>
      </c>
      <c r="F18" s="3">
        <v>61</v>
      </c>
      <c r="G18" s="3">
        <v>59</v>
      </c>
      <c r="H18" s="3">
        <v>5632</v>
      </c>
      <c r="I18" s="3">
        <v>3234</v>
      </c>
      <c r="J18" s="3">
        <v>1809</v>
      </c>
      <c r="K18" s="3">
        <v>1378</v>
      </c>
      <c r="L18" s="3">
        <v>8497</v>
      </c>
      <c r="M18" s="3">
        <v>6766</v>
      </c>
      <c r="N18" s="3">
        <v>65</v>
      </c>
      <c r="O18" s="3">
        <v>76</v>
      </c>
      <c r="P18" s="3">
        <v>602</v>
      </c>
      <c r="Q18" s="3">
        <v>466</v>
      </c>
      <c r="R18" s="3">
        <v>2083</v>
      </c>
      <c r="S18" s="3">
        <v>32344</v>
      </c>
      <c r="T18" s="3">
        <v>1448</v>
      </c>
      <c r="U18" s="3">
        <v>1169</v>
      </c>
      <c r="V18" s="4">
        <v>16092</v>
      </c>
    </row>
    <row r="19" spans="1:22" ht="14.25" customHeight="1">
      <c r="A19" s="2" t="s">
        <v>12</v>
      </c>
      <c r="B19" s="3">
        <v>6</v>
      </c>
      <c r="C19" s="3">
        <v>5</v>
      </c>
      <c r="D19" s="3">
        <v>15</v>
      </c>
      <c r="E19" s="3">
        <v>9</v>
      </c>
      <c r="F19" s="3">
        <v>1</v>
      </c>
      <c r="G19" s="3">
        <v>4</v>
      </c>
      <c r="H19" s="3">
        <v>57</v>
      </c>
      <c r="I19" s="3">
        <v>57</v>
      </c>
      <c r="J19" s="3">
        <v>188</v>
      </c>
      <c r="K19" s="3">
        <v>148</v>
      </c>
      <c r="L19" s="3">
        <v>399</v>
      </c>
      <c r="M19" s="3">
        <v>324</v>
      </c>
      <c r="N19" s="3">
        <v>2</v>
      </c>
      <c r="O19" s="3">
        <v>4</v>
      </c>
      <c r="P19" s="3">
        <v>17</v>
      </c>
      <c r="Q19" s="3">
        <v>19</v>
      </c>
      <c r="R19" s="3">
        <v>51</v>
      </c>
      <c r="S19" s="3">
        <v>1306</v>
      </c>
      <c r="T19" s="3">
        <v>64</v>
      </c>
      <c r="U19" s="3">
        <v>48</v>
      </c>
      <c r="V19" s="4">
        <v>627</v>
      </c>
    </row>
    <row r="20" spans="1:22" ht="14.25" customHeight="1">
      <c r="A20" s="2" t="s">
        <v>13</v>
      </c>
      <c r="B20" s="3">
        <v>18</v>
      </c>
      <c r="C20" s="3">
        <v>14</v>
      </c>
      <c r="D20" s="3">
        <v>86</v>
      </c>
      <c r="E20" s="3">
        <v>62</v>
      </c>
      <c r="F20" s="3">
        <v>29</v>
      </c>
      <c r="G20" s="3">
        <v>12</v>
      </c>
      <c r="H20" s="3">
        <v>425</v>
      </c>
      <c r="I20" s="3">
        <v>249</v>
      </c>
      <c r="J20" s="3">
        <v>202</v>
      </c>
      <c r="K20" s="3">
        <v>144</v>
      </c>
      <c r="L20" s="3">
        <v>2232</v>
      </c>
      <c r="M20" s="3">
        <v>1552</v>
      </c>
      <c r="N20" s="3">
        <v>0</v>
      </c>
      <c r="O20" s="3">
        <v>0</v>
      </c>
      <c r="P20" s="3">
        <v>116</v>
      </c>
      <c r="Q20" s="3">
        <v>94</v>
      </c>
      <c r="R20" s="3">
        <v>277</v>
      </c>
      <c r="S20" s="3">
        <v>5512</v>
      </c>
      <c r="T20" s="3">
        <v>304</v>
      </c>
      <c r="U20" s="3">
        <v>8</v>
      </c>
      <c r="V20" s="4">
        <v>2535</v>
      </c>
    </row>
    <row r="21" spans="1:22" ht="14.25" customHeight="1">
      <c r="A21" s="2" t="s">
        <v>14</v>
      </c>
      <c r="B21" s="3">
        <v>388</v>
      </c>
      <c r="C21" s="3">
        <v>340</v>
      </c>
      <c r="D21" s="3">
        <v>384</v>
      </c>
      <c r="E21" s="3">
        <v>342</v>
      </c>
      <c r="F21" s="3">
        <v>47</v>
      </c>
      <c r="G21" s="3">
        <v>41</v>
      </c>
      <c r="H21" s="3">
        <v>2563</v>
      </c>
      <c r="I21" s="3">
        <v>1646</v>
      </c>
      <c r="J21" s="3">
        <v>4129</v>
      </c>
      <c r="K21" s="3">
        <v>3139</v>
      </c>
      <c r="L21" s="3">
        <v>5099</v>
      </c>
      <c r="M21" s="3">
        <v>4325</v>
      </c>
      <c r="N21" s="3">
        <v>33</v>
      </c>
      <c r="O21" s="3">
        <v>25</v>
      </c>
      <c r="P21" s="3">
        <v>513</v>
      </c>
      <c r="Q21" s="3">
        <v>380</v>
      </c>
      <c r="R21" s="3">
        <v>2384</v>
      </c>
      <c r="S21" s="3">
        <v>25778</v>
      </c>
      <c r="T21" s="3">
        <v>988</v>
      </c>
      <c r="U21" s="3">
        <v>670</v>
      </c>
      <c r="V21" s="4">
        <v>12637</v>
      </c>
    </row>
    <row r="22" spans="1:22" ht="14.25" customHeight="1">
      <c r="A22" s="2" t="s">
        <v>15</v>
      </c>
      <c r="B22" s="3">
        <v>94</v>
      </c>
      <c r="C22" s="3">
        <v>71</v>
      </c>
      <c r="D22" s="3">
        <v>103</v>
      </c>
      <c r="E22" s="3">
        <v>96</v>
      </c>
      <c r="F22" s="3">
        <v>20</v>
      </c>
      <c r="G22" s="3">
        <v>8</v>
      </c>
      <c r="H22" s="3">
        <v>1376</v>
      </c>
      <c r="I22" s="3">
        <v>889</v>
      </c>
      <c r="J22" s="3">
        <v>1805</v>
      </c>
      <c r="K22" s="3">
        <v>1327</v>
      </c>
      <c r="L22" s="3">
        <v>3971</v>
      </c>
      <c r="M22" s="3">
        <v>3134</v>
      </c>
      <c r="N22" s="3">
        <v>10</v>
      </c>
      <c r="O22" s="3">
        <v>15</v>
      </c>
      <c r="P22" s="3">
        <v>227</v>
      </c>
      <c r="Q22" s="3">
        <v>173</v>
      </c>
      <c r="R22" s="3">
        <v>578</v>
      </c>
      <c r="S22" s="3">
        <v>13897</v>
      </c>
      <c r="T22" s="3">
        <v>397</v>
      </c>
      <c r="U22" s="3">
        <v>215</v>
      </c>
      <c r="V22" s="4">
        <v>6603</v>
      </c>
    </row>
    <row r="23" spans="1:22" ht="14.25" customHeight="1">
      <c r="A23" s="2" t="s">
        <v>16</v>
      </c>
      <c r="B23" s="3">
        <v>6</v>
      </c>
      <c r="C23" s="3">
        <v>2</v>
      </c>
      <c r="D23" s="3">
        <v>32</v>
      </c>
      <c r="E23" s="3">
        <v>23</v>
      </c>
      <c r="F23" s="3">
        <v>18</v>
      </c>
      <c r="G23" s="3">
        <v>17</v>
      </c>
      <c r="H23" s="3">
        <v>478</v>
      </c>
      <c r="I23" s="3">
        <v>248</v>
      </c>
      <c r="J23" s="3">
        <v>191</v>
      </c>
      <c r="K23" s="3">
        <v>89</v>
      </c>
      <c r="L23" s="3">
        <v>2191</v>
      </c>
      <c r="M23" s="3">
        <v>1437</v>
      </c>
      <c r="N23" s="3">
        <v>2</v>
      </c>
      <c r="O23" s="3">
        <v>2</v>
      </c>
      <c r="P23" s="3">
        <v>54</v>
      </c>
      <c r="Q23" s="3">
        <v>35</v>
      </c>
      <c r="R23" s="3">
        <v>8</v>
      </c>
      <c r="S23" s="3">
        <v>4833</v>
      </c>
      <c r="T23" s="3">
        <v>118</v>
      </c>
      <c r="U23" s="3">
        <v>0</v>
      </c>
      <c r="V23" s="4">
        <v>1914</v>
      </c>
    </row>
    <row r="24" spans="1:22" ht="14.25" customHeight="1">
      <c r="A24" s="2" t="s">
        <v>17</v>
      </c>
      <c r="B24" s="3">
        <v>27</v>
      </c>
      <c r="C24" s="3">
        <v>21</v>
      </c>
      <c r="D24" s="3">
        <v>102</v>
      </c>
      <c r="E24" s="3">
        <v>92</v>
      </c>
      <c r="F24" s="3">
        <v>19</v>
      </c>
      <c r="G24" s="3">
        <v>3</v>
      </c>
      <c r="H24" s="3">
        <v>350</v>
      </c>
      <c r="I24" s="3">
        <v>192</v>
      </c>
      <c r="J24" s="3">
        <v>621</v>
      </c>
      <c r="K24" s="3">
        <v>413</v>
      </c>
      <c r="L24" s="3">
        <v>1679</v>
      </c>
      <c r="M24" s="3">
        <v>1144</v>
      </c>
      <c r="N24" s="3">
        <v>10</v>
      </c>
      <c r="O24" s="3">
        <v>7</v>
      </c>
      <c r="P24" s="3">
        <v>82</v>
      </c>
      <c r="Q24" s="3">
        <v>57</v>
      </c>
      <c r="R24" s="3">
        <v>234</v>
      </c>
      <c r="S24" s="3">
        <v>5053</v>
      </c>
      <c r="T24" s="3">
        <v>223</v>
      </c>
      <c r="U24" s="3">
        <v>297</v>
      </c>
      <c r="V24" s="4">
        <v>2259</v>
      </c>
    </row>
    <row r="25" spans="1:22" ht="14.25" customHeight="1">
      <c r="A25" s="2" t="s">
        <v>18</v>
      </c>
      <c r="B25" s="3">
        <v>140</v>
      </c>
      <c r="C25" s="3">
        <v>114</v>
      </c>
      <c r="D25" s="3">
        <v>127</v>
      </c>
      <c r="E25" s="3">
        <v>100</v>
      </c>
      <c r="F25" s="3">
        <v>12</v>
      </c>
      <c r="G25" s="3">
        <v>11</v>
      </c>
      <c r="H25" s="3">
        <v>673</v>
      </c>
      <c r="I25" s="3">
        <v>377</v>
      </c>
      <c r="J25" s="3">
        <v>1132</v>
      </c>
      <c r="K25" s="3">
        <v>750</v>
      </c>
      <c r="L25" s="3">
        <v>3955</v>
      </c>
      <c r="M25" s="3">
        <v>2625</v>
      </c>
      <c r="N25" s="3">
        <v>9</v>
      </c>
      <c r="O25" s="3">
        <v>6</v>
      </c>
      <c r="P25" s="3">
        <v>195</v>
      </c>
      <c r="Q25" s="3">
        <v>108</v>
      </c>
      <c r="R25" s="3">
        <v>283</v>
      </c>
      <c r="S25" s="3">
        <v>10617</v>
      </c>
      <c r="T25" s="3">
        <v>561</v>
      </c>
      <c r="U25" s="3">
        <v>305</v>
      </c>
      <c r="V25" s="4">
        <v>5183</v>
      </c>
    </row>
    <row r="26" spans="1:22" ht="14.25" customHeight="1">
      <c r="A26" s="2" t="s">
        <v>19</v>
      </c>
      <c r="B26" s="3">
        <v>2122</v>
      </c>
      <c r="C26" s="3">
        <v>1784</v>
      </c>
      <c r="D26" s="3">
        <v>261</v>
      </c>
      <c r="E26" s="3">
        <v>251</v>
      </c>
      <c r="F26" s="3">
        <v>30</v>
      </c>
      <c r="G26" s="3">
        <v>28</v>
      </c>
      <c r="H26" s="3">
        <v>4811</v>
      </c>
      <c r="I26" s="3">
        <v>3620</v>
      </c>
      <c r="J26" s="3">
        <v>22621</v>
      </c>
      <c r="K26" s="3">
        <v>18782</v>
      </c>
      <c r="L26" s="3">
        <v>1667</v>
      </c>
      <c r="M26" s="3">
        <v>1772</v>
      </c>
      <c r="N26" s="3">
        <v>18</v>
      </c>
      <c r="O26" s="3">
        <v>17</v>
      </c>
      <c r="P26" s="3">
        <v>179</v>
      </c>
      <c r="Q26" s="3">
        <v>176</v>
      </c>
      <c r="R26" s="3">
        <v>1427</v>
      </c>
      <c r="S26" s="3">
        <v>59566</v>
      </c>
      <c r="T26" s="3">
        <v>2714</v>
      </c>
      <c r="U26" s="3">
        <v>7282</v>
      </c>
      <c r="V26" s="4">
        <v>31725</v>
      </c>
    </row>
    <row r="27" spans="1:22" ht="14.25" customHeight="1">
      <c r="A27" s="2" t="s">
        <v>20</v>
      </c>
      <c r="B27" s="3">
        <v>8</v>
      </c>
      <c r="C27" s="3">
        <v>4</v>
      </c>
      <c r="D27" s="3">
        <v>10</v>
      </c>
      <c r="E27" s="3">
        <v>5</v>
      </c>
      <c r="F27" s="3">
        <v>4</v>
      </c>
      <c r="G27" s="3">
        <v>1</v>
      </c>
      <c r="H27" s="3">
        <v>289</v>
      </c>
      <c r="I27" s="3">
        <v>108</v>
      </c>
      <c r="J27" s="3">
        <v>75</v>
      </c>
      <c r="K27" s="3">
        <v>34</v>
      </c>
      <c r="L27" s="3">
        <v>805</v>
      </c>
      <c r="M27" s="3">
        <v>420</v>
      </c>
      <c r="N27" s="3">
        <v>0</v>
      </c>
      <c r="O27" s="3">
        <v>1</v>
      </c>
      <c r="P27" s="3">
        <v>13</v>
      </c>
      <c r="Q27" s="3">
        <v>6</v>
      </c>
      <c r="R27" s="3">
        <v>1</v>
      </c>
      <c r="S27" s="3">
        <v>1784</v>
      </c>
      <c r="T27" s="3">
        <v>53</v>
      </c>
      <c r="U27" s="3">
        <v>0</v>
      </c>
      <c r="V27" s="4">
        <v>797</v>
      </c>
    </row>
    <row r="28" spans="1:22" ht="14.25" customHeight="1">
      <c r="A28" s="2" t="s">
        <v>21</v>
      </c>
      <c r="B28" s="3">
        <v>26</v>
      </c>
      <c r="C28" s="3">
        <v>17</v>
      </c>
      <c r="D28" s="3">
        <v>104</v>
      </c>
      <c r="E28" s="3">
        <v>64</v>
      </c>
      <c r="F28" s="3">
        <v>21</v>
      </c>
      <c r="G28" s="3">
        <v>11</v>
      </c>
      <c r="H28" s="3">
        <v>319</v>
      </c>
      <c r="I28" s="3">
        <v>233</v>
      </c>
      <c r="J28" s="3">
        <v>381</v>
      </c>
      <c r="K28" s="3">
        <v>279</v>
      </c>
      <c r="L28" s="3">
        <v>2020</v>
      </c>
      <c r="M28" s="3">
        <v>1606</v>
      </c>
      <c r="N28" s="3">
        <v>34</v>
      </c>
      <c r="O28" s="3">
        <v>42</v>
      </c>
      <c r="P28" s="3">
        <v>213</v>
      </c>
      <c r="Q28" s="3">
        <v>151</v>
      </c>
      <c r="R28" s="3">
        <v>177</v>
      </c>
      <c r="S28" s="3">
        <v>5698</v>
      </c>
      <c r="T28" s="3">
        <v>224</v>
      </c>
      <c r="U28" s="3">
        <v>44</v>
      </c>
      <c r="V28" s="4">
        <v>2232</v>
      </c>
    </row>
    <row r="29" spans="1:22" ht="14.25" customHeight="1">
      <c r="A29" s="2" t="s">
        <v>22</v>
      </c>
      <c r="B29" s="3">
        <v>274</v>
      </c>
      <c r="C29" s="3">
        <v>220</v>
      </c>
      <c r="D29" s="3">
        <v>423</v>
      </c>
      <c r="E29" s="3">
        <v>365</v>
      </c>
      <c r="F29" s="3">
        <v>33</v>
      </c>
      <c r="G29" s="3">
        <v>32</v>
      </c>
      <c r="H29" s="3">
        <v>4841</v>
      </c>
      <c r="I29" s="3">
        <v>2837</v>
      </c>
      <c r="J29" s="3">
        <v>5442</v>
      </c>
      <c r="K29" s="3">
        <v>3747</v>
      </c>
      <c r="L29" s="3">
        <v>5130</v>
      </c>
      <c r="M29" s="3">
        <v>4853</v>
      </c>
      <c r="N29" s="3">
        <v>38</v>
      </c>
      <c r="O29" s="3">
        <v>22</v>
      </c>
      <c r="P29" s="3">
        <v>378</v>
      </c>
      <c r="Q29" s="3">
        <v>311</v>
      </c>
      <c r="R29" s="3">
        <v>1734</v>
      </c>
      <c r="S29" s="3">
        <v>30680</v>
      </c>
      <c r="T29" s="3">
        <v>1247</v>
      </c>
      <c r="U29" s="3">
        <v>2185</v>
      </c>
      <c r="V29" s="4">
        <v>13546</v>
      </c>
    </row>
    <row r="30" spans="1:22" ht="14.25" customHeight="1">
      <c r="A30" s="2" t="s">
        <v>23</v>
      </c>
      <c r="B30" s="3">
        <v>15</v>
      </c>
      <c r="C30" s="3">
        <v>13</v>
      </c>
      <c r="D30" s="3">
        <v>151</v>
      </c>
      <c r="E30" s="3">
        <v>115</v>
      </c>
      <c r="F30" s="3">
        <v>14</v>
      </c>
      <c r="G30" s="3">
        <v>12</v>
      </c>
      <c r="H30" s="3">
        <v>471</v>
      </c>
      <c r="I30" s="3">
        <v>282</v>
      </c>
      <c r="J30" s="3">
        <v>1457</v>
      </c>
      <c r="K30" s="3">
        <v>921</v>
      </c>
      <c r="L30" s="3">
        <v>4166</v>
      </c>
      <c r="M30" s="3">
        <v>2644</v>
      </c>
      <c r="N30" s="3">
        <v>14</v>
      </c>
      <c r="O30" s="3">
        <v>12</v>
      </c>
      <c r="P30" s="3">
        <v>225</v>
      </c>
      <c r="Q30" s="3">
        <v>147</v>
      </c>
      <c r="R30" s="3">
        <v>276</v>
      </c>
      <c r="S30" s="3">
        <v>10935</v>
      </c>
      <c r="T30" s="3">
        <v>436</v>
      </c>
      <c r="U30" s="3">
        <v>0</v>
      </c>
      <c r="V30" s="4">
        <v>6133</v>
      </c>
    </row>
    <row r="31" spans="1:22" ht="14.25" customHeight="1">
      <c r="A31" s="2" t="s">
        <v>24</v>
      </c>
      <c r="B31" s="3">
        <v>23</v>
      </c>
      <c r="C31" s="3">
        <v>19</v>
      </c>
      <c r="D31" s="3">
        <v>177</v>
      </c>
      <c r="E31" s="3">
        <v>137</v>
      </c>
      <c r="F31" s="3">
        <v>43</v>
      </c>
      <c r="G31" s="3">
        <v>34</v>
      </c>
      <c r="H31" s="3">
        <v>1248</v>
      </c>
      <c r="I31" s="3">
        <v>611</v>
      </c>
      <c r="J31" s="3">
        <v>476</v>
      </c>
      <c r="K31" s="3">
        <v>292</v>
      </c>
      <c r="L31" s="3">
        <v>3752</v>
      </c>
      <c r="M31" s="3">
        <v>2539</v>
      </c>
      <c r="N31" s="3">
        <v>19</v>
      </c>
      <c r="O31" s="3">
        <v>20</v>
      </c>
      <c r="P31" s="3">
        <v>376</v>
      </c>
      <c r="Q31" s="3">
        <v>231</v>
      </c>
      <c r="R31" s="3">
        <v>382</v>
      </c>
      <c r="S31" s="3">
        <v>10379</v>
      </c>
      <c r="T31" s="3">
        <v>650</v>
      </c>
      <c r="U31" s="3">
        <v>54</v>
      </c>
      <c r="V31" s="4">
        <v>5594</v>
      </c>
    </row>
    <row r="32" spans="1:22" ht="14.25" customHeight="1">
      <c r="A32" s="2" t="s">
        <v>25</v>
      </c>
      <c r="B32" s="3">
        <v>49</v>
      </c>
      <c r="C32" s="3">
        <v>31</v>
      </c>
      <c r="D32" s="3">
        <v>90</v>
      </c>
      <c r="E32" s="3">
        <v>68</v>
      </c>
      <c r="F32" s="3">
        <v>14</v>
      </c>
      <c r="G32" s="3">
        <v>7</v>
      </c>
      <c r="H32" s="3">
        <v>922</v>
      </c>
      <c r="I32" s="3">
        <v>443</v>
      </c>
      <c r="J32" s="3">
        <v>1208</v>
      </c>
      <c r="K32" s="3">
        <v>702</v>
      </c>
      <c r="L32" s="3">
        <v>2574</v>
      </c>
      <c r="M32" s="3">
        <v>1613</v>
      </c>
      <c r="N32" s="3">
        <v>5</v>
      </c>
      <c r="O32" s="3">
        <v>4</v>
      </c>
      <c r="P32" s="3">
        <v>142</v>
      </c>
      <c r="Q32" s="3">
        <v>80</v>
      </c>
      <c r="R32" s="3">
        <v>427</v>
      </c>
      <c r="S32" s="3">
        <v>8379</v>
      </c>
      <c r="T32" s="3">
        <v>274</v>
      </c>
      <c r="U32" s="3">
        <v>78</v>
      </c>
      <c r="V32" s="4">
        <v>4108</v>
      </c>
    </row>
    <row r="33" spans="1:22" ht="14.25" customHeight="1">
      <c r="A33" s="2" t="s">
        <v>26</v>
      </c>
      <c r="B33" s="3">
        <v>20</v>
      </c>
      <c r="C33" s="3">
        <v>3</v>
      </c>
      <c r="D33" s="3">
        <v>130</v>
      </c>
      <c r="E33" s="3">
        <v>82</v>
      </c>
      <c r="F33" s="3">
        <v>30</v>
      </c>
      <c r="G33" s="3">
        <v>9</v>
      </c>
      <c r="H33" s="3">
        <v>743</v>
      </c>
      <c r="I33" s="3">
        <v>312</v>
      </c>
      <c r="J33" s="3">
        <v>618</v>
      </c>
      <c r="K33" s="3">
        <v>428</v>
      </c>
      <c r="L33" s="3">
        <v>3974</v>
      </c>
      <c r="M33" s="3">
        <v>2754</v>
      </c>
      <c r="N33" s="3">
        <v>17</v>
      </c>
      <c r="O33" s="3">
        <v>10</v>
      </c>
      <c r="P33" s="3">
        <v>236</v>
      </c>
      <c r="Q33" s="3">
        <v>157</v>
      </c>
      <c r="R33" s="3">
        <v>518</v>
      </c>
      <c r="S33" s="3">
        <v>10041</v>
      </c>
      <c r="T33" s="3">
        <v>444</v>
      </c>
      <c r="U33" s="3">
        <v>0</v>
      </c>
      <c r="V33" s="4">
        <v>4009</v>
      </c>
    </row>
    <row r="34" spans="1:22" ht="14.25" customHeight="1">
      <c r="A34" s="2" t="s">
        <v>27</v>
      </c>
      <c r="B34" s="3">
        <v>130</v>
      </c>
      <c r="C34" s="3">
        <v>105</v>
      </c>
      <c r="D34" s="3">
        <v>602</v>
      </c>
      <c r="E34" s="3">
        <v>440</v>
      </c>
      <c r="F34" s="3">
        <v>70</v>
      </c>
      <c r="G34" s="3">
        <v>33</v>
      </c>
      <c r="H34" s="3">
        <v>2894</v>
      </c>
      <c r="I34" s="3">
        <v>1519</v>
      </c>
      <c r="J34" s="3">
        <v>2641</v>
      </c>
      <c r="K34" s="3">
        <v>1702</v>
      </c>
      <c r="L34" s="3">
        <v>10282</v>
      </c>
      <c r="M34" s="3">
        <v>7569</v>
      </c>
      <c r="N34" s="3">
        <v>46</v>
      </c>
      <c r="O34" s="3">
        <v>40</v>
      </c>
      <c r="P34" s="3">
        <v>595</v>
      </c>
      <c r="Q34" s="3">
        <v>372</v>
      </c>
      <c r="R34" s="3">
        <v>1101</v>
      </c>
      <c r="S34" s="3">
        <v>30141</v>
      </c>
      <c r="T34" s="3">
        <v>1721</v>
      </c>
      <c r="U34" s="3">
        <v>738</v>
      </c>
      <c r="V34" s="4">
        <v>17169</v>
      </c>
    </row>
    <row r="35" spans="1:22" ht="14.25" customHeight="1">
      <c r="A35" s="2" t="s">
        <v>28</v>
      </c>
      <c r="B35" s="3">
        <v>203</v>
      </c>
      <c r="C35" s="3">
        <v>281</v>
      </c>
      <c r="D35" s="3">
        <v>273</v>
      </c>
      <c r="E35" s="3">
        <v>233</v>
      </c>
      <c r="F35" s="3">
        <v>25</v>
      </c>
      <c r="G35" s="3">
        <v>18</v>
      </c>
      <c r="H35" s="3">
        <v>1563</v>
      </c>
      <c r="I35" s="3">
        <v>1037</v>
      </c>
      <c r="J35" s="3">
        <v>1597</v>
      </c>
      <c r="K35" s="3">
        <v>1524</v>
      </c>
      <c r="L35" s="3">
        <v>4889</v>
      </c>
      <c r="M35" s="3">
        <v>4529</v>
      </c>
      <c r="N35" s="3">
        <v>10</v>
      </c>
      <c r="O35" s="3">
        <v>14</v>
      </c>
      <c r="P35" s="3">
        <v>393</v>
      </c>
      <c r="Q35" s="3">
        <v>341</v>
      </c>
      <c r="R35" s="3">
        <v>702</v>
      </c>
      <c r="S35" s="3">
        <v>17632</v>
      </c>
      <c r="T35" s="3">
        <v>819</v>
      </c>
      <c r="U35" s="3">
        <v>402</v>
      </c>
      <c r="V35" s="4">
        <v>7928</v>
      </c>
    </row>
    <row r="36" spans="1:22" ht="14.25" customHeight="1">
      <c r="A36" s="2" t="s">
        <v>29</v>
      </c>
      <c r="B36" s="3">
        <v>253</v>
      </c>
      <c r="C36" s="3">
        <v>186</v>
      </c>
      <c r="D36" s="3">
        <v>278</v>
      </c>
      <c r="E36" s="3">
        <v>255</v>
      </c>
      <c r="F36" s="3">
        <v>19</v>
      </c>
      <c r="G36" s="3">
        <v>32</v>
      </c>
      <c r="H36" s="3">
        <v>2083</v>
      </c>
      <c r="I36" s="3">
        <v>1125</v>
      </c>
      <c r="J36" s="3">
        <v>2846</v>
      </c>
      <c r="K36" s="3">
        <v>2268</v>
      </c>
      <c r="L36" s="3">
        <v>4610</v>
      </c>
      <c r="M36" s="3">
        <v>4441</v>
      </c>
      <c r="N36" s="3">
        <v>30</v>
      </c>
      <c r="O36" s="3">
        <v>18</v>
      </c>
      <c r="P36" s="3">
        <v>425</v>
      </c>
      <c r="Q36" s="3">
        <v>319</v>
      </c>
      <c r="R36" s="3">
        <v>646</v>
      </c>
      <c r="S36" s="3">
        <v>19834</v>
      </c>
      <c r="T36" s="3">
        <v>784</v>
      </c>
      <c r="U36" s="3">
        <v>892</v>
      </c>
      <c r="V36" s="4">
        <v>10789</v>
      </c>
    </row>
    <row r="37" spans="1:22" ht="14.25" customHeight="1">
      <c r="A37" s="2" t="s">
        <v>30</v>
      </c>
      <c r="B37" s="3">
        <v>39</v>
      </c>
      <c r="C37" s="3">
        <v>20</v>
      </c>
      <c r="D37" s="3">
        <v>39</v>
      </c>
      <c r="E37" s="3">
        <v>39</v>
      </c>
      <c r="F37" s="3">
        <v>4</v>
      </c>
      <c r="G37" s="3">
        <v>6</v>
      </c>
      <c r="H37" s="3">
        <v>259</v>
      </c>
      <c r="I37" s="3">
        <v>143</v>
      </c>
      <c r="J37" s="3">
        <v>867</v>
      </c>
      <c r="K37" s="3">
        <v>451</v>
      </c>
      <c r="L37" s="3">
        <v>947</v>
      </c>
      <c r="M37" s="3">
        <v>633</v>
      </c>
      <c r="N37" s="3">
        <v>7</v>
      </c>
      <c r="O37" s="3">
        <v>3</v>
      </c>
      <c r="P37" s="3">
        <v>56</v>
      </c>
      <c r="Q37" s="3">
        <v>28</v>
      </c>
      <c r="R37" s="3">
        <v>167</v>
      </c>
      <c r="S37" s="3">
        <v>3708</v>
      </c>
      <c r="T37" s="3">
        <v>85</v>
      </c>
      <c r="U37" s="3">
        <v>10</v>
      </c>
      <c r="V37" s="4">
        <v>1887</v>
      </c>
    </row>
    <row r="38" spans="1:22" ht="14.25" customHeight="1">
      <c r="A38" s="2" t="s">
        <v>31</v>
      </c>
      <c r="B38" s="3">
        <v>89</v>
      </c>
      <c r="C38" s="3">
        <v>101</v>
      </c>
      <c r="D38" s="3">
        <v>101</v>
      </c>
      <c r="E38" s="3">
        <v>61</v>
      </c>
      <c r="F38" s="3">
        <v>20</v>
      </c>
      <c r="G38" s="3">
        <v>11</v>
      </c>
      <c r="H38" s="3">
        <v>2205</v>
      </c>
      <c r="I38" s="3">
        <v>1390</v>
      </c>
      <c r="J38" s="3">
        <v>836</v>
      </c>
      <c r="K38" s="3">
        <v>844</v>
      </c>
      <c r="L38" s="3">
        <v>3019</v>
      </c>
      <c r="M38" s="3">
        <v>3030</v>
      </c>
      <c r="N38" s="3">
        <v>5</v>
      </c>
      <c r="O38" s="3">
        <v>8</v>
      </c>
      <c r="P38" s="3">
        <v>225</v>
      </c>
      <c r="Q38" s="3">
        <v>223</v>
      </c>
      <c r="R38" s="3">
        <v>276</v>
      </c>
      <c r="S38" s="3">
        <v>12444</v>
      </c>
      <c r="T38" s="3">
        <v>690</v>
      </c>
      <c r="U38" s="3">
        <v>72</v>
      </c>
      <c r="V38" s="4">
        <v>5923</v>
      </c>
    </row>
    <row r="39" spans="1:22" ht="14.25" customHeight="1" thickBot="1">
      <c r="A39" s="5" t="s">
        <v>32</v>
      </c>
      <c r="B39" s="6">
        <v>1228</v>
      </c>
      <c r="C39" s="6">
        <v>1184</v>
      </c>
      <c r="D39" s="6">
        <v>1205</v>
      </c>
      <c r="E39" s="6">
        <v>1189</v>
      </c>
      <c r="F39" s="6">
        <v>103</v>
      </c>
      <c r="G39" s="6">
        <v>89</v>
      </c>
      <c r="H39" s="6">
        <v>6118</v>
      </c>
      <c r="I39" s="6">
        <v>4536</v>
      </c>
      <c r="J39" s="6">
        <v>12708</v>
      </c>
      <c r="K39" s="6">
        <v>10004</v>
      </c>
      <c r="L39" s="6">
        <v>8466</v>
      </c>
      <c r="M39" s="6">
        <v>7865</v>
      </c>
      <c r="N39" s="6">
        <v>108</v>
      </c>
      <c r="O39" s="6">
        <v>105</v>
      </c>
      <c r="P39" s="6">
        <v>935</v>
      </c>
      <c r="Q39" s="6">
        <v>724</v>
      </c>
      <c r="R39" s="6">
        <v>3770</v>
      </c>
      <c r="S39" s="6">
        <v>60337</v>
      </c>
      <c r="T39" s="6">
        <v>1432</v>
      </c>
      <c r="U39" s="6">
        <v>4957</v>
      </c>
      <c r="V39" s="7">
        <v>32308</v>
      </c>
    </row>
    <row r="40" spans="1:22" ht="14.25" customHeight="1">
      <c r="A40" s="848" t="s">
        <v>122</v>
      </c>
      <c r="B40" s="839"/>
      <c r="C40" s="839"/>
      <c r="D40" s="839"/>
      <c r="E40" s="839"/>
      <c r="F40" s="839"/>
      <c r="G40" s="839"/>
      <c r="H40" s="839"/>
      <c r="I40" s="839"/>
      <c r="J40" s="839"/>
      <c r="K40" s="839"/>
      <c r="L40" s="839"/>
      <c r="M40" s="839"/>
      <c r="N40" s="839"/>
      <c r="O40" s="839"/>
      <c r="P40" s="839"/>
      <c r="Q40" s="839"/>
      <c r="R40" s="839"/>
      <c r="S40" s="839"/>
      <c r="T40" s="839"/>
      <c r="U40" s="839"/>
      <c r="V40" s="839"/>
    </row>
    <row r="41" spans="1:22" ht="14.25" customHeight="1">
      <c r="A41" s="848" t="s">
        <v>40</v>
      </c>
      <c r="B41" s="839"/>
      <c r="C41" s="839"/>
      <c r="D41" s="839"/>
      <c r="E41" s="839"/>
      <c r="F41" s="839"/>
      <c r="G41" s="839"/>
      <c r="H41" s="839"/>
      <c r="I41" s="839"/>
      <c r="J41" s="839"/>
      <c r="K41" s="839"/>
      <c r="L41" s="839"/>
      <c r="M41" s="839"/>
      <c r="N41" s="839"/>
      <c r="O41" s="839"/>
      <c r="P41" s="839"/>
      <c r="Q41" s="839"/>
      <c r="R41" s="839"/>
      <c r="S41" s="839"/>
      <c r="T41" s="839"/>
      <c r="U41" s="839"/>
      <c r="V41" s="839"/>
    </row>
    <row r="42" spans="1:22" ht="14.25" customHeight="1">
      <c r="A42" s="848" t="s">
        <v>82</v>
      </c>
      <c r="B42" s="839"/>
      <c r="C42" s="839"/>
      <c r="D42" s="839"/>
      <c r="E42" s="839"/>
      <c r="F42" s="839"/>
      <c r="G42" s="839"/>
      <c r="H42" s="839"/>
      <c r="I42" s="839"/>
      <c r="J42" s="839"/>
      <c r="K42" s="839"/>
      <c r="L42" s="839"/>
      <c r="M42" s="839"/>
      <c r="N42" s="839"/>
      <c r="O42" s="839"/>
      <c r="P42" s="839"/>
      <c r="Q42" s="839"/>
      <c r="R42" s="839"/>
      <c r="S42" s="839"/>
      <c r="T42" s="839"/>
      <c r="U42" s="839"/>
      <c r="V42" s="839"/>
    </row>
    <row r="43" spans="1:22" ht="14.25" customHeight="1">
      <c r="A43" s="848" t="s">
        <v>81</v>
      </c>
      <c r="B43" s="839"/>
      <c r="C43" s="839"/>
      <c r="D43" s="839"/>
      <c r="E43" s="839"/>
      <c r="F43" s="839"/>
      <c r="G43" s="839"/>
      <c r="H43" s="839"/>
      <c r="I43" s="839"/>
      <c r="J43" s="839"/>
      <c r="K43" s="839"/>
      <c r="L43" s="839"/>
      <c r="M43" s="839"/>
      <c r="N43" s="839"/>
      <c r="O43" s="839"/>
      <c r="P43" s="839"/>
      <c r="Q43" s="839"/>
      <c r="R43" s="839"/>
      <c r="S43" s="839"/>
      <c r="T43" s="839"/>
      <c r="U43" s="839"/>
      <c r="V43" s="839"/>
    </row>
    <row r="44" spans="1:22" ht="14.25" customHeight="1">
      <c r="A44" s="848" t="s">
        <v>80</v>
      </c>
      <c r="B44" s="839"/>
      <c r="C44" s="839"/>
      <c r="D44" s="839"/>
      <c r="E44" s="839"/>
      <c r="F44" s="839"/>
      <c r="G44" s="839"/>
      <c r="H44" s="839"/>
      <c r="I44" s="839"/>
      <c r="J44" s="839"/>
      <c r="K44" s="839"/>
      <c r="L44" s="839"/>
      <c r="M44" s="839"/>
      <c r="N44" s="839"/>
      <c r="O44" s="839"/>
      <c r="P44" s="839"/>
      <c r="Q44" s="839"/>
      <c r="R44" s="839"/>
      <c r="S44" s="839"/>
      <c r="T44" s="839"/>
      <c r="U44" s="839"/>
      <c r="V44" s="839"/>
    </row>
  </sheetData>
  <mergeCells count="22">
    <mergeCell ref="A8:A10"/>
    <mergeCell ref="A1:V1"/>
    <mergeCell ref="A2:V2"/>
    <mergeCell ref="A3:V3"/>
    <mergeCell ref="A4:V4"/>
    <mergeCell ref="A5:V5"/>
    <mergeCell ref="A44:V44"/>
    <mergeCell ref="A6:V6"/>
    <mergeCell ref="A40:V40"/>
    <mergeCell ref="A41:V41"/>
    <mergeCell ref="A42:V42"/>
    <mergeCell ref="A43:V43"/>
    <mergeCell ref="B9:C9"/>
    <mergeCell ref="D9:E9"/>
    <mergeCell ref="F9:G9"/>
    <mergeCell ref="H9:I9"/>
    <mergeCell ref="J9:K9"/>
    <mergeCell ref="L9:M9"/>
    <mergeCell ref="N9:O9"/>
    <mergeCell ref="P9:Q9"/>
    <mergeCell ref="B8:S8"/>
    <mergeCell ref="T8:V9"/>
  </mergeCells>
  <printOptions horizontalCentered="1"/>
  <pageMargins left="0.2" right="0.2" top="1" bottom="0.45" header="0.25" footer="0.25"/>
  <pageSetup scale="83" orientation="landscape" cellComments="atEnd" r:id="rId1"/>
  <headerFooter>
    <oddHeader>&amp;L&amp;G</oddHeader>
    <oddFooter>&amp;L&amp;"Calibri,Regular"&amp;11PERA 2208C Division of Accountability, Research and Measurement</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view="pageLayout" topLeftCell="A7" zoomScaleNormal="100" workbookViewId="0">
      <selection activeCell="P10" sqref="P10"/>
    </sheetView>
  </sheetViews>
  <sheetFormatPr defaultColWidth="11" defaultRowHeight="15" customHeight="1"/>
  <cols>
    <col min="1" max="1" width="18.3984375" style="9" bestFit="1" customWidth="1"/>
    <col min="2" max="2" width="8.19921875" style="9" bestFit="1" customWidth="1"/>
    <col min="3" max="3" width="10" style="9" bestFit="1" customWidth="1"/>
    <col min="4" max="4" width="10.19921875" style="9" customWidth="1"/>
    <col min="5" max="5" width="9.69921875" style="9" customWidth="1"/>
    <col min="6" max="6" width="6.59765625" style="9" bestFit="1" customWidth="1"/>
    <col min="7" max="9" width="5.69921875" style="9" bestFit="1" customWidth="1"/>
    <col min="10" max="10" width="10" style="9" customWidth="1"/>
    <col min="11" max="11" width="11.09765625" style="9" customWidth="1"/>
    <col min="12" max="12" width="7.69921875" style="9" bestFit="1" customWidth="1"/>
    <col min="13" max="13" width="6.59765625" style="9" bestFit="1" customWidth="1"/>
    <col min="14" max="14" width="10.5" style="9" bestFit="1" customWidth="1"/>
    <col min="15" max="15" width="11.3984375" style="9" bestFit="1" customWidth="1"/>
    <col min="16" max="16384" width="11" style="9"/>
  </cols>
  <sheetData>
    <row r="1" spans="1:15" ht="15.75" customHeight="1">
      <c r="A1" s="889" t="s">
        <v>232</v>
      </c>
      <c r="B1" s="839"/>
      <c r="C1" s="839"/>
      <c r="D1" s="839"/>
      <c r="E1" s="839"/>
      <c r="F1" s="839"/>
      <c r="G1" s="839"/>
      <c r="H1" s="839"/>
      <c r="I1" s="839"/>
      <c r="J1" s="839"/>
      <c r="K1" s="839"/>
      <c r="L1" s="839"/>
      <c r="M1" s="839"/>
      <c r="N1" s="839"/>
      <c r="O1" s="839"/>
    </row>
    <row r="2" spans="1:15" ht="15.75" customHeight="1">
      <c r="A2" s="889" t="s">
        <v>1</v>
      </c>
      <c r="B2" s="839"/>
      <c r="C2" s="839"/>
      <c r="D2" s="839"/>
      <c r="E2" s="839"/>
      <c r="F2" s="839"/>
      <c r="G2" s="839"/>
      <c r="H2" s="839"/>
      <c r="I2" s="839"/>
      <c r="J2" s="839"/>
      <c r="K2" s="839"/>
      <c r="L2" s="839"/>
      <c r="M2" s="839"/>
      <c r="N2" s="839"/>
      <c r="O2" s="839"/>
    </row>
    <row r="3" spans="1:15" ht="15.75" customHeight="1">
      <c r="A3" s="889" t="s">
        <v>231</v>
      </c>
      <c r="B3" s="839"/>
      <c r="C3" s="839"/>
      <c r="D3" s="839"/>
      <c r="E3" s="839"/>
      <c r="F3" s="839"/>
      <c r="G3" s="839"/>
      <c r="H3" s="839"/>
      <c r="I3" s="839"/>
      <c r="J3" s="839"/>
      <c r="K3" s="839"/>
      <c r="L3" s="839"/>
      <c r="M3" s="839"/>
      <c r="N3" s="839"/>
      <c r="O3" s="839"/>
    </row>
    <row r="4" spans="1:15" ht="15.75" customHeight="1">
      <c r="A4" s="889" t="s">
        <v>133</v>
      </c>
      <c r="B4" s="839"/>
      <c r="C4" s="839"/>
      <c r="D4" s="839"/>
      <c r="E4" s="839"/>
      <c r="F4" s="839"/>
      <c r="G4" s="839"/>
      <c r="H4" s="839"/>
      <c r="I4" s="839"/>
      <c r="J4" s="839"/>
      <c r="K4" s="839"/>
      <c r="L4" s="839"/>
      <c r="M4" s="839"/>
      <c r="N4" s="839"/>
      <c r="O4" s="839"/>
    </row>
    <row r="5" spans="1:15" ht="15.75" customHeight="1">
      <c r="A5" s="889" t="s">
        <v>3</v>
      </c>
      <c r="B5" s="839"/>
      <c r="C5" s="839"/>
      <c r="D5" s="839"/>
      <c r="E5" s="839"/>
      <c r="F5" s="839"/>
      <c r="G5" s="839"/>
      <c r="H5" s="839"/>
      <c r="I5" s="839"/>
      <c r="J5" s="839"/>
      <c r="K5" s="839"/>
      <c r="L5" s="839"/>
      <c r="M5" s="839"/>
      <c r="N5" s="839"/>
      <c r="O5" s="839"/>
    </row>
    <row r="6" spans="1:15" ht="15" customHeight="1" thickBot="1"/>
    <row r="7" spans="1:15" ht="17.100000000000001" customHeight="1">
      <c r="A7" s="887" t="s">
        <v>4</v>
      </c>
      <c r="B7" s="884" t="s">
        <v>138</v>
      </c>
      <c r="C7" s="885"/>
      <c r="D7" s="885"/>
      <c r="E7" s="885"/>
      <c r="F7" s="885"/>
      <c r="G7" s="885"/>
      <c r="H7" s="885"/>
      <c r="I7" s="885"/>
      <c r="J7" s="885"/>
      <c r="K7" s="885"/>
      <c r="L7" s="885"/>
      <c r="M7" s="885"/>
      <c r="N7" s="885"/>
      <c r="O7" s="886"/>
    </row>
    <row r="8" spans="1:15" ht="78.75" customHeight="1">
      <c r="A8" s="888"/>
      <c r="B8" s="56" t="s">
        <v>230</v>
      </c>
      <c r="C8" s="56" t="s">
        <v>229</v>
      </c>
      <c r="D8" s="56" t="s">
        <v>228</v>
      </c>
      <c r="E8" s="56" t="s">
        <v>227</v>
      </c>
      <c r="F8" s="56" t="s">
        <v>226</v>
      </c>
      <c r="G8" s="56" t="s">
        <v>225</v>
      </c>
      <c r="H8" s="56" t="s">
        <v>224</v>
      </c>
      <c r="I8" s="57" t="s">
        <v>223</v>
      </c>
      <c r="J8" s="56" t="s">
        <v>222</v>
      </c>
      <c r="K8" s="56" t="s">
        <v>221</v>
      </c>
      <c r="L8" s="56" t="s">
        <v>220</v>
      </c>
      <c r="M8" s="57" t="s">
        <v>43</v>
      </c>
      <c r="N8" s="56" t="s">
        <v>219</v>
      </c>
      <c r="O8" s="58" t="s">
        <v>218</v>
      </c>
    </row>
    <row r="9" spans="1:15" s="1" customFormat="1" ht="17.100000000000001" customHeight="1">
      <c r="A9" s="53" t="s">
        <v>84</v>
      </c>
      <c r="B9" s="54">
        <v>325349</v>
      </c>
      <c r="C9" s="54">
        <v>1408</v>
      </c>
      <c r="D9" s="54">
        <v>139</v>
      </c>
      <c r="E9" s="54">
        <v>57603</v>
      </c>
      <c r="F9" s="54">
        <v>101442</v>
      </c>
      <c r="G9" s="54">
        <v>36413</v>
      </c>
      <c r="H9" s="54">
        <v>20710</v>
      </c>
      <c r="I9" s="54">
        <v>57090</v>
      </c>
      <c r="J9" s="54">
        <v>28254</v>
      </c>
      <c r="K9" s="54">
        <v>31533</v>
      </c>
      <c r="L9" s="54">
        <v>1162</v>
      </c>
      <c r="M9" s="54">
        <v>136542</v>
      </c>
      <c r="N9" s="54">
        <v>797645</v>
      </c>
      <c r="O9" s="55">
        <v>733080</v>
      </c>
    </row>
    <row r="10" spans="1:15" ht="17.100000000000001" customHeight="1">
      <c r="A10" s="44" t="s">
        <v>5</v>
      </c>
      <c r="B10" s="45">
        <v>8321</v>
      </c>
      <c r="C10" s="45">
        <v>0</v>
      </c>
      <c r="D10" s="45">
        <v>0</v>
      </c>
      <c r="E10" s="45">
        <v>1804</v>
      </c>
      <c r="F10" s="45">
        <v>4116</v>
      </c>
      <c r="G10" s="45">
        <v>838</v>
      </c>
      <c r="H10" s="45">
        <v>637</v>
      </c>
      <c r="I10" s="45">
        <v>2874</v>
      </c>
      <c r="J10" s="45">
        <v>0</v>
      </c>
      <c r="K10" s="45">
        <v>47</v>
      </c>
      <c r="L10" s="45">
        <v>129</v>
      </c>
      <c r="M10" s="45">
        <v>2764</v>
      </c>
      <c r="N10" s="45">
        <v>21530</v>
      </c>
      <c r="O10" s="46">
        <v>23025</v>
      </c>
    </row>
    <row r="11" spans="1:15" ht="17.100000000000001" customHeight="1">
      <c r="A11" s="47" t="s">
        <v>6</v>
      </c>
      <c r="B11" s="48">
        <v>27467</v>
      </c>
      <c r="C11" s="48">
        <v>190</v>
      </c>
      <c r="D11" s="48">
        <v>0</v>
      </c>
      <c r="E11" s="48">
        <v>5961</v>
      </c>
      <c r="F11" s="48">
        <v>7924</v>
      </c>
      <c r="G11" s="48">
        <v>5041</v>
      </c>
      <c r="H11" s="48">
        <v>746</v>
      </c>
      <c r="I11" s="48">
        <v>2008</v>
      </c>
      <c r="J11" s="48">
        <v>0</v>
      </c>
      <c r="K11" s="48">
        <v>494</v>
      </c>
      <c r="L11" s="48">
        <v>0</v>
      </c>
      <c r="M11" s="48">
        <v>19393</v>
      </c>
      <c r="N11" s="48">
        <v>69224</v>
      </c>
      <c r="O11" s="49">
        <v>65348</v>
      </c>
    </row>
    <row r="12" spans="1:15" ht="17.100000000000001" customHeight="1">
      <c r="A12" s="47" t="s">
        <v>7</v>
      </c>
      <c r="B12" s="48">
        <v>6019</v>
      </c>
      <c r="C12" s="48">
        <v>0</v>
      </c>
      <c r="D12" s="48">
        <v>0</v>
      </c>
      <c r="E12" s="48">
        <v>867</v>
      </c>
      <c r="F12" s="48">
        <v>2187</v>
      </c>
      <c r="G12" s="48">
        <v>199</v>
      </c>
      <c r="H12" s="48">
        <v>233</v>
      </c>
      <c r="I12" s="48">
        <v>1194</v>
      </c>
      <c r="J12" s="48">
        <v>164</v>
      </c>
      <c r="K12" s="48">
        <v>0</v>
      </c>
      <c r="L12" s="48">
        <v>0</v>
      </c>
      <c r="M12" s="48">
        <v>0</v>
      </c>
      <c r="N12" s="48">
        <v>10863</v>
      </c>
      <c r="O12" s="49">
        <v>11057</v>
      </c>
    </row>
    <row r="13" spans="1:15" ht="17.100000000000001" customHeight="1">
      <c r="A13" s="47" t="s">
        <v>8</v>
      </c>
      <c r="B13" s="48">
        <v>1856</v>
      </c>
      <c r="C13" s="48">
        <v>15</v>
      </c>
      <c r="D13" s="48">
        <v>0</v>
      </c>
      <c r="E13" s="48">
        <v>93</v>
      </c>
      <c r="F13" s="48">
        <v>283</v>
      </c>
      <c r="G13" s="48">
        <v>42</v>
      </c>
      <c r="H13" s="48">
        <v>259</v>
      </c>
      <c r="I13" s="48">
        <v>355</v>
      </c>
      <c r="J13" s="48">
        <v>0</v>
      </c>
      <c r="K13" s="48">
        <v>0</v>
      </c>
      <c r="L13" s="48">
        <v>0</v>
      </c>
      <c r="M13" s="48">
        <v>0</v>
      </c>
      <c r="N13" s="48">
        <v>2903</v>
      </c>
      <c r="O13" s="49">
        <v>3010</v>
      </c>
    </row>
    <row r="14" spans="1:15" ht="14.25" customHeight="1">
      <c r="A14" s="47" t="s">
        <v>9</v>
      </c>
      <c r="B14" s="48">
        <v>9960</v>
      </c>
      <c r="C14" s="48">
        <v>49</v>
      </c>
      <c r="D14" s="48">
        <v>0</v>
      </c>
      <c r="E14" s="48">
        <v>1207</v>
      </c>
      <c r="F14" s="48">
        <v>3841</v>
      </c>
      <c r="G14" s="48">
        <v>897</v>
      </c>
      <c r="H14" s="48">
        <v>1567</v>
      </c>
      <c r="I14" s="48">
        <v>3277</v>
      </c>
      <c r="J14" s="48">
        <v>2948</v>
      </c>
      <c r="K14" s="48">
        <v>0</v>
      </c>
      <c r="L14" s="48">
        <v>41</v>
      </c>
      <c r="M14" s="48">
        <v>5213</v>
      </c>
      <c r="N14" s="48">
        <v>29000</v>
      </c>
      <c r="O14" s="49">
        <v>26613</v>
      </c>
    </row>
    <row r="15" spans="1:15" ht="14.25" customHeight="1">
      <c r="A15" s="47" t="s">
        <v>10</v>
      </c>
      <c r="B15" s="48">
        <v>16623</v>
      </c>
      <c r="C15" s="48">
        <v>0</v>
      </c>
      <c r="D15" s="48">
        <v>0</v>
      </c>
      <c r="E15" s="48">
        <v>1471</v>
      </c>
      <c r="F15" s="48">
        <v>4367</v>
      </c>
      <c r="G15" s="48">
        <v>776</v>
      </c>
      <c r="H15" s="48">
        <v>110</v>
      </c>
      <c r="I15" s="48">
        <v>0</v>
      </c>
      <c r="J15" s="48">
        <v>0</v>
      </c>
      <c r="K15" s="48">
        <v>0</v>
      </c>
      <c r="L15" s="48">
        <v>0</v>
      </c>
      <c r="M15" s="48">
        <v>18</v>
      </c>
      <c r="N15" s="48">
        <v>23365</v>
      </c>
      <c r="O15" s="49">
        <v>22516</v>
      </c>
    </row>
    <row r="16" spans="1:15" ht="14.25" customHeight="1">
      <c r="A16" s="47" t="s">
        <v>11</v>
      </c>
      <c r="B16" s="48">
        <v>15937</v>
      </c>
      <c r="C16" s="48">
        <v>0</v>
      </c>
      <c r="D16" s="48">
        <v>0</v>
      </c>
      <c r="E16" s="48">
        <v>2481</v>
      </c>
      <c r="F16" s="48">
        <v>6341</v>
      </c>
      <c r="G16" s="48">
        <v>7837</v>
      </c>
      <c r="H16" s="48">
        <v>2229</v>
      </c>
      <c r="I16" s="48">
        <v>3127</v>
      </c>
      <c r="J16" s="48">
        <v>3152</v>
      </c>
      <c r="K16" s="48">
        <v>18</v>
      </c>
      <c r="L16" s="48">
        <v>0</v>
      </c>
      <c r="M16" s="48">
        <v>10890</v>
      </c>
      <c r="N16" s="48">
        <v>52012</v>
      </c>
      <c r="O16" s="49">
        <v>43225</v>
      </c>
    </row>
    <row r="17" spans="1:15" ht="14.25" customHeight="1">
      <c r="A17" s="47" t="s">
        <v>12</v>
      </c>
      <c r="B17" s="48">
        <v>584</v>
      </c>
      <c r="C17" s="48">
        <v>0</v>
      </c>
      <c r="D17" s="48">
        <v>0</v>
      </c>
      <c r="E17" s="48">
        <v>98</v>
      </c>
      <c r="F17" s="48">
        <v>506</v>
      </c>
      <c r="G17" s="48">
        <v>128</v>
      </c>
      <c r="H17" s="48">
        <v>88</v>
      </c>
      <c r="I17" s="48">
        <v>361</v>
      </c>
      <c r="J17" s="48">
        <v>0</v>
      </c>
      <c r="K17" s="48">
        <v>298</v>
      </c>
      <c r="L17" s="48">
        <v>0</v>
      </c>
      <c r="M17" s="48">
        <v>208</v>
      </c>
      <c r="N17" s="48">
        <v>2271</v>
      </c>
      <c r="O17" s="49">
        <v>1868</v>
      </c>
    </row>
    <row r="18" spans="1:15" ht="14.25" customHeight="1">
      <c r="A18" s="47" t="s">
        <v>13</v>
      </c>
      <c r="B18" s="48">
        <v>3635</v>
      </c>
      <c r="C18" s="48">
        <v>26</v>
      </c>
      <c r="D18" s="48">
        <v>0</v>
      </c>
      <c r="E18" s="48">
        <v>521</v>
      </c>
      <c r="F18" s="48">
        <v>1462</v>
      </c>
      <c r="G18" s="48">
        <v>134</v>
      </c>
      <c r="H18" s="48">
        <v>255</v>
      </c>
      <c r="I18" s="48">
        <v>1757</v>
      </c>
      <c r="J18" s="48">
        <v>0</v>
      </c>
      <c r="K18" s="48">
        <v>2007</v>
      </c>
      <c r="L18" s="48">
        <v>1</v>
      </c>
      <c r="M18" s="48">
        <v>0</v>
      </c>
      <c r="N18" s="48">
        <v>9798</v>
      </c>
      <c r="O18" s="49">
        <v>9293</v>
      </c>
    </row>
    <row r="19" spans="1:15" ht="14.25" customHeight="1">
      <c r="A19" s="47" t="s">
        <v>14</v>
      </c>
      <c r="B19" s="48">
        <v>17755</v>
      </c>
      <c r="C19" s="48">
        <v>201</v>
      </c>
      <c r="D19" s="48">
        <v>0</v>
      </c>
      <c r="E19" s="48">
        <v>4832</v>
      </c>
      <c r="F19" s="48">
        <v>4574</v>
      </c>
      <c r="G19" s="48">
        <v>1654</v>
      </c>
      <c r="H19" s="48">
        <v>1594</v>
      </c>
      <c r="I19" s="48">
        <v>3395</v>
      </c>
      <c r="J19" s="48">
        <v>495</v>
      </c>
      <c r="K19" s="48">
        <v>685</v>
      </c>
      <c r="L19" s="48">
        <v>0</v>
      </c>
      <c r="M19" s="48">
        <v>10421</v>
      </c>
      <c r="N19" s="48">
        <v>45606</v>
      </c>
      <c r="O19" s="49">
        <v>45750</v>
      </c>
    </row>
    <row r="20" spans="1:15" ht="14.25" customHeight="1">
      <c r="A20" s="47" t="s">
        <v>15</v>
      </c>
      <c r="B20" s="48">
        <v>8128</v>
      </c>
      <c r="C20" s="48">
        <v>37</v>
      </c>
      <c r="D20" s="48">
        <v>0</v>
      </c>
      <c r="E20" s="48">
        <v>1253</v>
      </c>
      <c r="F20" s="48">
        <v>2792</v>
      </c>
      <c r="G20" s="48">
        <v>1094</v>
      </c>
      <c r="H20" s="48">
        <v>1846</v>
      </c>
      <c r="I20" s="48">
        <v>130</v>
      </c>
      <c r="J20" s="48">
        <v>3025</v>
      </c>
      <c r="K20" s="48">
        <v>237</v>
      </c>
      <c r="L20" s="48">
        <v>0</v>
      </c>
      <c r="M20" s="48">
        <v>5003</v>
      </c>
      <c r="N20" s="48">
        <v>23545</v>
      </c>
      <c r="O20" s="49">
        <v>28281</v>
      </c>
    </row>
    <row r="21" spans="1:15" ht="14.25" customHeight="1">
      <c r="A21" s="47" t="s">
        <v>16</v>
      </c>
      <c r="B21" s="48">
        <v>2948</v>
      </c>
      <c r="C21" s="48">
        <v>49</v>
      </c>
      <c r="D21" s="48">
        <v>0</v>
      </c>
      <c r="E21" s="48">
        <v>355</v>
      </c>
      <c r="F21" s="48">
        <v>843</v>
      </c>
      <c r="G21" s="48">
        <v>368</v>
      </c>
      <c r="H21" s="48">
        <v>625</v>
      </c>
      <c r="I21" s="48">
        <v>592</v>
      </c>
      <c r="J21" s="48">
        <v>0</v>
      </c>
      <c r="K21" s="48">
        <v>0</v>
      </c>
      <c r="L21" s="48">
        <v>0</v>
      </c>
      <c r="M21" s="48">
        <v>766</v>
      </c>
      <c r="N21" s="48">
        <v>6546</v>
      </c>
      <c r="O21" s="49">
        <v>5206</v>
      </c>
    </row>
    <row r="22" spans="1:15" ht="14.25" customHeight="1">
      <c r="A22" s="47" t="s">
        <v>217</v>
      </c>
      <c r="B22" s="48">
        <v>4027</v>
      </c>
      <c r="C22" s="48">
        <v>0</v>
      </c>
      <c r="D22" s="48">
        <v>0</v>
      </c>
      <c r="E22" s="48">
        <v>431</v>
      </c>
      <c r="F22" s="48">
        <v>861</v>
      </c>
      <c r="G22" s="48">
        <v>165</v>
      </c>
      <c r="H22" s="48">
        <v>0</v>
      </c>
      <c r="I22" s="48">
        <v>631</v>
      </c>
      <c r="J22" s="48">
        <v>0</v>
      </c>
      <c r="K22" s="48">
        <v>1012</v>
      </c>
      <c r="L22" s="48">
        <v>123</v>
      </c>
      <c r="M22" s="48">
        <v>1730</v>
      </c>
      <c r="N22" s="48">
        <v>8980</v>
      </c>
      <c r="O22" s="49">
        <v>7301</v>
      </c>
    </row>
    <row r="23" spans="1:15" ht="14.25" customHeight="1">
      <c r="A23" s="47" t="s">
        <v>18</v>
      </c>
      <c r="B23" s="48">
        <v>8137</v>
      </c>
      <c r="C23" s="48">
        <v>62</v>
      </c>
      <c r="D23" s="48">
        <v>0</v>
      </c>
      <c r="E23" s="48">
        <v>1015</v>
      </c>
      <c r="F23" s="48">
        <v>2284</v>
      </c>
      <c r="G23" s="48">
        <v>134</v>
      </c>
      <c r="H23" s="48">
        <v>0</v>
      </c>
      <c r="I23" s="48">
        <v>2958</v>
      </c>
      <c r="J23" s="48">
        <v>0</v>
      </c>
      <c r="K23" s="48">
        <v>955</v>
      </c>
      <c r="L23" s="48">
        <v>0</v>
      </c>
      <c r="M23" s="48">
        <v>3288</v>
      </c>
      <c r="N23" s="48">
        <v>18833</v>
      </c>
      <c r="O23" s="49">
        <v>17817</v>
      </c>
    </row>
    <row r="24" spans="1:15" ht="14.25" customHeight="1">
      <c r="A24" s="47" t="s">
        <v>19</v>
      </c>
      <c r="B24" s="48">
        <v>44619</v>
      </c>
      <c r="C24" s="48">
        <v>25</v>
      </c>
      <c r="D24" s="48">
        <v>0</v>
      </c>
      <c r="E24" s="48">
        <v>11506</v>
      </c>
      <c r="F24" s="48">
        <v>11612</v>
      </c>
      <c r="G24" s="48">
        <v>2054</v>
      </c>
      <c r="H24" s="48">
        <v>1256</v>
      </c>
      <c r="I24" s="48">
        <v>16293</v>
      </c>
      <c r="J24" s="48">
        <v>10151</v>
      </c>
      <c r="K24" s="48">
        <v>12687</v>
      </c>
      <c r="L24" s="48">
        <v>32</v>
      </c>
      <c r="M24" s="48">
        <v>26880</v>
      </c>
      <c r="N24" s="48">
        <v>137115</v>
      </c>
      <c r="O24" s="49">
        <v>114021</v>
      </c>
    </row>
    <row r="25" spans="1:15" ht="14.25" customHeight="1">
      <c r="A25" s="47" t="s">
        <v>20</v>
      </c>
      <c r="B25" s="48">
        <v>1208</v>
      </c>
      <c r="C25" s="48">
        <v>0</v>
      </c>
      <c r="D25" s="48">
        <v>0</v>
      </c>
      <c r="E25" s="48">
        <v>96</v>
      </c>
      <c r="F25" s="48">
        <v>286</v>
      </c>
      <c r="G25" s="48">
        <v>77</v>
      </c>
      <c r="H25" s="48">
        <v>213</v>
      </c>
      <c r="I25" s="48">
        <v>123</v>
      </c>
      <c r="J25" s="48">
        <v>0</v>
      </c>
      <c r="K25" s="48">
        <v>126</v>
      </c>
      <c r="L25" s="48">
        <v>0</v>
      </c>
      <c r="M25" s="48">
        <v>99</v>
      </c>
      <c r="N25" s="48">
        <v>2228</v>
      </c>
      <c r="O25" s="49">
        <v>1917</v>
      </c>
    </row>
    <row r="26" spans="1:15" ht="14.25" customHeight="1">
      <c r="A26" s="47" t="s">
        <v>21</v>
      </c>
      <c r="B26" s="48">
        <v>3682</v>
      </c>
      <c r="C26" s="48">
        <v>0</v>
      </c>
      <c r="D26" s="48">
        <v>0</v>
      </c>
      <c r="E26" s="48">
        <v>515</v>
      </c>
      <c r="F26" s="48">
        <v>1460</v>
      </c>
      <c r="G26" s="48">
        <v>263</v>
      </c>
      <c r="H26" s="48">
        <v>293</v>
      </c>
      <c r="I26" s="48">
        <v>55</v>
      </c>
      <c r="J26" s="48">
        <v>1150</v>
      </c>
      <c r="K26" s="48">
        <v>1342</v>
      </c>
      <c r="L26" s="48">
        <v>0</v>
      </c>
      <c r="M26" s="48">
        <v>0</v>
      </c>
      <c r="N26" s="48">
        <v>8760</v>
      </c>
      <c r="O26" s="49">
        <v>9587</v>
      </c>
    </row>
    <row r="27" spans="1:15" ht="14.25" customHeight="1">
      <c r="A27" s="47" t="s">
        <v>22</v>
      </c>
      <c r="B27" s="48">
        <v>20785</v>
      </c>
      <c r="C27" s="48">
        <v>118</v>
      </c>
      <c r="D27" s="48">
        <v>10</v>
      </c>
      <c r="E27" s="48">
        <v>4634</v>
      </c>
      <c r="F27" s="48">
        <v>4254</v>
      </c>
      <c r="G27" s="48">
        <v>2228</v>
      </c>
      <c r="H27" s="48">
        <v>3285</v>
      </c>
      <c r="I27" s="48">
        <v>3530</v>
      </c>
      <c r="J27" s="48">
        <v>0</v>
      </c>
      <c r="K27" s="48">
        <v>1173</v>
      </c>
      <c r="L27" s="48">
        <v>665</v>
      </c>
      <c r="M27" s="48">
        <v>13504</v>
      </c>
      <c r="N27" s="48">
        <v>54186</v>
      </c>
      <c r="O27" s="49">
        <v>48935</v>
      </c>
    </row>
    <row r="28" spans="1:15" ht="14.25" customHeight="1">
      <c r="A28" s="47" t="s">
        <v>216</v>
      </c>
      <c r="B28" s="48">
        <v>8800</v>
      </c>
      <c r="C28" s="48">
        <v>32</v>
      </c>
      <c r="D28" s="48">
        <v>0</v>
      </c>
      <c r="E28" s="48">
        <v>1365</v>
      </c>
      <c r="F28" s="48">
        <v>1316</v>
      </c>
      <c r="G28" s="48">
        <v>219</v>
      </c>
      <c r="H28" s="48">
        <v>568</v>
      </c>
      <c r="I28" s="48">
        <v>2367</v>
      </c>
      <c r="J28" s="48">
        <v>0</v>
      </c>
      <c r="K28" s="48">
        <v>6</v>
      </c>
      <c r="L28" s="48">
        <v>17</v>
      </c>
      <c r="M28" s="48">
        <v>1959</v>
      </c>
      <c r="N28" s="48">
        <v>16649</v>
      </c>
      <c r="O28" s="49">
        <v>17487</v>
      </c>
    </row>
    <row r="29" spans="1:15" ht="14.25" customHeight="1">
      <c r="A29" s="47" t="s">
        <v>24</v>
      </c>
      <c r="B29" s="48">
        <v>7030</v>
      </c>
      <c r="C29" s="48">
        <v>0</v>
      </c>
      <c r="D29" s="48">
        <v>0</v>
      </c>
      <c r="E29" s="48">
        <v>1563</v>
      </c>
      <c r="F29" s="48">
        <v>2519</v>
      </c>
      <c r="G29" s="48">
        <v>271</v>
      </c>
      <c r="H29" s="48">
        <v>559</v>
      </c>
      <c r="I29" s="48">
        <v>1014</v>
      </c>
      <c r="J29" s="48">
        <v>1411</v>
      </c>
      <c r="K29" s="48">
        <v>2821</v>
      </c>
      <c r="L29" s="48">
        <v>0</v>
      </c>
      <c r="M29" s="48">
        <v>642</v>
      </c>
      <c r="N29" s="48">
        <v>17830</v>
      </c>
      <c r="O29" s="49">
        <v>16389</v>
      </c>
    </row>
    <row r="30" spans="1:15" ht="14.25" customHeight="1">
      <c r="A30" s="47" t="s">
        <v>25</v>
      </c>
      <c r="B30" s="48">
        <v>5316</v>
      </c>
      <c r="C30" s="48">
        <v>121</v>
      </c>
      <c r="D30" s="48">
        <v>0</v>
      </c>
      <c r="E30" s="48">
        <v>1161</v>
      </c>
      <c r="F30" s="48">
        <v>2087</v>
      </c>
      <c r="G30" s="48">
        <v>645</v>
      </c>
      <c r="H30" s="48">
        <v>210</v>
      </c>
      <c r="I30" s="48">
        <v>0</v>
      </c>
      <c r="J30" s="48">
        <v>0</v>
      </c>
      <c r="K30" s="48">
        <v>0</v>
      </c>
      <c r="L30" s="48">
        <v>0</v>
      </c>
      <c r="M30" s="48">
        <v>3287</v>
      </c>
      <c r="N30" s="48">
        <v>12827</v>
      </c>
      <c r="O30" s="49">
        <v>16054</v>
      </c>
    </row>
    <row r="31" spans="1:15" ht="14.25" customHeight="1">
      <c r="A31" s="47" t="s">
        <v>215</v>
      </c>
      <c r="B31" s="48">
        <v>7437</v>
      </c>
      <c r="C31" s="48">
        <v>77</v>
      </c>
      <c r="D31" s="48">
        <v>0</v>
      </c>
      <c r="E31" s="48">
        <v>591</v>
      </c>
      <c r="F31" s="48">
        <v>2083</v>
      </c>
      <c r="G31" s="48">
        <v>267</v>
      </c>
      <c r="H31" s="48">
        <v>177</v>
      </c>
      <c r="I31" s="48">
        <v>541</v>
      </c>
      <c r="J31" s="48">
        <v>370</v>
      </c>
      <c r="K31" s="48">
        <v>129</v>
      </c>
      <c r="L31" s="48">
        <v>0</v>
      </c>
      <c r="M31" s="48">
        <v>1691</v>
      </c>
      <c r="N31" s="48">
        <v>13363</v>
      </c>
      <c r="O31" s="49">
        <v>11059</v>
      </c>
    </row>
    <row r="32" spans="1:15" ht="14.25" customHeight="1">
      <c r="A32" s="47" t="s">
        <v>27</v>
      </c>
      <c r="B32" s="48">
        <v>15253</v>
      </c>
      <c r="C32" s="48">
        <v>18</v>
      </c>
      <c r="D32" s="48">
        <v>108</v>
      </c>
      <c r="E32" s="48">
        <v>3205</v>
      </c>
      <c r="F32" s="48">
        <v>12457</v>
      </c>
      <c r="G32" s="48">
        <v>1999</v>
      </c>
      <c r="H32" s="48">
        <v>306</v>
      </c>
      <c r="I32" s="48">
        <v>5801</v>
      </c>
      <c r="J32" s="48">
        <v>0</v>
      </c>
      <c r="K32" s="48">
        <v>1092</v>
      </c>
      <c r="L32" s="48">
        <v>74</v>
      </c>
      <c r="M32" s="48">
        <v>3741</v>
      </c>
      <c r="N32" s="48">
        <v>44054</v>
      </c>
      <c r="O32" s="49">
        <v>45844</v>
      </c>
    </row>
    <row r="33" spans="1:15" ht="14.25" customHeight="1">
      <c r="A33" s="47" t="s">
        <v>28</v>
      </c>
      <c r="B33" s="48">
        <v>13687</v>
      </c>
      <c r="C33" s="48">
        <v>25</v>
      </c>
      <c r="D33" s="48">
        <v>0</v>
      </c>
      <c r="E33" s="48">
        <v>1735</v>
      </c>
      <c r="F33" s="48">
        <v>2778</v>
      </c>
      <c r="G33" s="48">
        <v>437</v>
      </c>
      <c r="H33" s="48">
        <v>705</v>
      </c>
      <c r="I33" s="48">
        <v>948</v>
      </c>
      <c r="J33" s="48">
        <v>826</v>
      </c>
      <c r="K33" s="48">
        <v>3826</v>
      </c>
      <c r="L33" s="48">
        <v>0</v>
      </c>
      <c r="M33" s="48">
        <v>1697</v>
      </c>
      <c r="N33" s="48">
        <v>26664</v>
      </c>
      <c r="O33" s="49">
        <v>22167</v>
      </c>
    </row>
    <row r="34" spans="1:15" ht="14.25" customHeight="1">
      <c r="A34" s="47" t="s">
        <v>214</v>
      </c>
      <c r="B34" s="48">
        <v>12537</v>
      </c>
      <c r="C34" s="48">
        <v>152</v>
      </c>
      <c r="D34" s="48">
        <v>21</v>
      </c>
      <c r="E34" s="48">
        <v>1815</v>
      </c>
      <c r="F34" s="48">
        <v>3917</v>
      </c>
      <c r="G34" s="48">
        <v>2091</v>
      </c>
      <c r="H34" s="48">
        <v>1116</v>
      </c>
      <c r="I34" s="48">
        <v>1008</v>
      </c>
      <c r="J34" s="48">
        <v>3156</v>
      </c>
      <c r="K34" s="48">
        <v>63</v>
      </c>
      <c r="L34" s="48">
        <v>80</v>
      </c>
      <c r="M34" s="48">
        <v>1812</v>
      </c>
      <c r="N34" s="48">
        <v>27768</v>
      </c>
      <c r="O34" s="49">
        <v>29520</v>
      </c>
    </row>
    <row r="35" spans="1:15" ht="14.25" customHeight="1">
      <c r="A35" s="47" t="s">
        <v>30</v>
      </c>
      <c r="B35" s="48">
        <v>2520</v>
      </c>
      <c r="C35" s="48">
        <v>0</v>
      </c>
      <c r="D35" s="48">
        <v>0</v>
      </c>
      <c r="E35" s="48">
        <v>176</v>
      </c>
      <c r="F35" s="48">
        <v>445</v>
      </c>
      <c r="G35" s="48">
        <v>117</v>
      </c>
      <c r="H35" s="48">
        <v>626</v>
      </c>
      <c r="I35" s="48">
        <v>962</v>
      </c>
      <c r="J35" s="48">
        <v>1095</v>
      </c>
      <c r="K35" s="48">
        <v>1158</v>
      </c>
      <c r="L35" s="48">
        <v>0</v>
      </c>
      <c r="M35" s="48">
        <v>710</v>
      </c>
      <c r="N35" s="48">
        <v>7809</v>
      </c>
      <c r="O35" s="49">
        <v>5955</v>
      </c>
    </row>
    <row r="36" spans="1:15" ht="14.25" customHeight="1">
      <c r="A36" s="47" t="s">
        <v>31</v>
      </c>
      <c r="B36" s="48">
        <v>10228</v>
      </c>
      <c r="C36" s="48">
        <v>0</v>
      </c>
      <c r="D36" s="48">
        <v>0</v>
      </c>
      <c r="E36" s="48">
        <v>1409</v>
      </c>
      <c r="F36" s="48">
        <v>1286</v>
      </c>
      <c r="G36" s="48">
        <v>351</v>
      </c>
      <c r="H36" s="48">
        <v>579</v>
      </c>
      <c r="I36" s="48">
        <v>947</v>
      </c>
      <c r="J36" s="48">
        <v>311</v>
      </c>
      <c r="K36" s="48">
        <v>1357</v>
      </c>
      <c r="L36" s="48">
        <v>0</v>
      </c>
      <c r="M36" s="48">
        <v>4565</v>
      </c>
      <c r="N36" s="48">
        <v>21033</v>
      </c>
      <c r="O36" s="49">
        <v>18692</v>
      </c>
    </row>
    <row r="37" spans="1:15" ht="14.25" customHeight="1" thickBot="1">
      <c r="A37" s="50" t="s">
        <v>32</v>
      </c>
      <c r="B37" s="51">
        <v>40850</v>
      </c>
      <c r="C37" s="51">
        <v>211</v>
      </c>
      <c r="D37" s="51">
        <v>0</v>
      </c>
      <c r="E37" s="51">
        <v>5443</v>
      </c>
      <c r="F37" s="51">
        <v>12561</v>
      </c>
      <c r="G37" s="51">
        <v>6087</v>
      </c>
      <c r="H37" s="51">
        <v>628</v>
      </c>
      <c r="I37" s="51">
        <v>842</v>
      </c>
      <c r="J37" s="51">
        <v>0</v>
      </c>
      <c r="K37" s="51">
        <v>0</v>
      </c>
      <c r="L37" s="51">
        <v>0</v>
      </c>
      <c r="M37" s="51">
        <v>16261</v>
      </c>
      <c r="N37" s="51">
        <v>82883</v>
      </c>
      <c r="O37" s="52">
        <v>65143</v>
      </c>
    </row>
    <row r="38" spans="1:15" ht="14.25" customHeight="1">
      <c r="A38" s="883" t="s">
        <v>213</v>
      </c>
      <c r="B38" s="839"/>
      <c r="C38" s="839"/>
      <c r="D38" s="839"/>
      <c r="E38" s="839"/>
      <c r="F38" s="839"/>
      <c r="G38" s="839"/>
      <c r="H38" s="839"/>
      <c r="I38" s="839"/>
      <c r="J38" s="839"/>
      <c r="K38" s="839"/>
      <c r="L38" s="839"/>
      <c r="M38" s="839"/>
      <c r="N38" s="839"/>
      <c r="O38" s="839"/>
    </row>
    <row r="39" spans="1:15" ht="14.25" customHeight="1">
      <c r="A39" s="883" t="s">
        <v>34</v>
      </c>
      <c r="B39" s="839"/>
      <c r="C39" s="839"/>
      <c r="D39" s="839"/>
      <c r="E39" s="839"/>
      <c r="F39" s="839"/>
      <c r="G39" s="839"/>
      <c r="H39" s="839"/>
      <c r="I39" s="839"/>
      <c r="J39" s="839"/>
      <c r="K39" s="839"/>
      <c r="L39" s="839"/>
      <c r="M39" s="839"/>
      <c r="N39" s="839"/>
      <c r="O39" s="839"/>
    </row>
    <row r="40" spans="1:15" ht="14.25" customHeight="1">
      <c r="A40" s="883" t="s">
        <v>212</v>
      </c>
      <c r="B40" s="839"/>
      <c r="C40" s="839"/>
      <c r="D40" s="839"/>
      <c r="E40" s="839"/>
      <c r="F40" s="839"/>
      <c r="G40" s="839"/>
      <c r="H40" s="839"/>
      <c r="I40" s="839"/>
      <c r="J40" s="839"/>
      <c r="K40" s="839"/>
      <c r="L40" s="839"/>
      <c r="M40" s="839"/>
      <c r="N40" s="839"/>
      <c r="O40" s="839"/>
    </row>
    <row r="41" spans="1:15" ht="14.25" customHeight="1">
      <c r="A41" s="883" t="s">
        <v>211</v>
      </c>
      <c r="B41" s="839"/>
      <c r="C41" s="839"/>
      <c r="D41" s="839"/>
      <c r="E41" s="839"/>
      <c r="F41" s="839"/>
      <c r="G41" s="839"/>
      <c r="H41" s="839"/>
      <c r="I41" s="839"/>
      <c r="J41" s="839"/>
      <c r="K41" s="839"/>
      <c r="L41" s="839"/>
      <c r="M41" s="839"/>
      <c r="N41" s="839"/>
      <c r="O41" s="839"/>
    </row>
    <row r="42" spans="1:15" ht="14.25" customHeight="1">
      <c r="A42" s="883" t="s">
        <v>210</v>
      </c>
      <c r="B42" s="839"/>
      <c r="C42" s="839"/>
      <c r="D42" s="839"/>
      <c r="E42" s="839"/>
      <c r="F42" s="839"/>
      <c r="G42" s="839"/>
      <c r="H42" s="839"/>
      <c r="I42" s="839"/>
      <c r="J42" s="839"/>
      <c r="K42" s="839"/>
      <c r="L42" s="839"/>
      <c r="M42" s="839"/>
      <c r="N42" s="839"/>
      <c r="O42" s="839"/>
    </row>
    <row r="43" spans="1:15" ht="14.25" customHeight="1">
      <c r="A43" s="883" t="s">
        <v>209</v>
      </c>
      <c r="B43" s="839"/>
      <c r="C43" s="839"/>
      <c r="D43" s="839"/>
      <c r="E43" s="839"/>
      <c r="F43" s="839"/>
      <c r="G43" s="839"/>
      <c r="H43" s="839"/>
      <c r="I43" s="839"/>
      <c r="J43" s="839"/>
      <c r="K43" s="839"/>
      <c r="L43" s="839"/>
      <c r="M43" s="839"/>
      <c r="N43" s="839"/>
      <c r="O43" s="839"/>
    </row>
    <row r="44" spans="1:15" ht="14.25" customHeight="1">
      <c r="A44" s="883" t="s">
        <v>208</v>
      </c>
      <c r="B44" s="839"/>
      <c r="C44" s="839"/>
      <c r="D44" s="839"/>
      <c r="E44" s="839"/>
      <c r="F44" s="839"/>
      <c r="G44" s="839"/>
      <c r="H44" s="839"/>
      <c r="I44" s="839"/>
      <c r="J44" s="839"/>
      <c r="K44" s="839"/>
      <c r="L44" s="839"/>
      <c r="M44" s="839"/>
      <c r="N44" s="839"/>
      <c r="O44" s="839"/>
    </row>
  </sheetData>
  <mergeCells count="14">
    <mergeCell ref="B7:O7"/>
    <mergeCell ref="A7:A8"/>
    <mergeCell ref="A1:O1"/>
    <mergeCell ref="A2:O2"/>
    <mergeCell ref="A3:O3"/>
    <mergeCell ref="A4:O4"/>
    <mergeCell ref="A5:O5"/>
    <mergeCell ref="A43:O43"/>
    <mergeCell ref="A44:O44"/>
    <mergeCell ref="A38:O38"/>
    <mergeCell ref="A39:O39"/>
    <mergeCell ref="A40:O40"/>
    <mergeCell ref="A41:O41"/>
    <mergeCell ref="A42:O42"/>
  </mergeCells>
  <printOptions horizontalCentered="1"/>
  <pageMargins left="0.2" right="0.2" top="1" bottom="0.45" header="0.25" footer="0.25"/>
  <pageSetup scale="79" orientation="landscape" cellComments="atEnd" r:id="rId1"/>
  <headerFooter>
    <oddHeader>&amp;L&amp;G</oddHeader>
    <oddFooter>&amp;L&amp;"Calibri,Regular"&amp;11PERA 2208C Division of Accountability, Research and Measurement</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view="pageLayout" zoomScaleNormal="100" workbookViewId="0">
      <selection activeCell="A2" sqref="A2:L2"/>
    </sheetView>
  </sheetViews>
  <sheetFormatPr defaultColWidth="11" defaultRowHeight="15" customHeight="1"/>
  <cols>
    <col min="1" max="1" width="17.19921875" style="9" bestFit="1" customWidth="1"/>
    <col min="2" max="2" width="8.8984375" style="9" bestFit="1" customWidth="1"/>
    <col min="3" max="3" width="6" style="9" bestFit="1" customWidth="1"/>
    <col min="4" max="4" width="8.69921875" style="9" bestFit="1" customWidth="1"/>
    <col min="5" max="5" width="7.59765625" style="9" bestFit="1" customWidth="1"/>
    <col min="6" max="6" width="8.19921875" style="9" bestFit="1" customWidth="1"/>
    <col min="7" max="7" width="6.5" style="9" bestFit="1" customWidth="1"/>
    <col min="8" max="9" width="9.5" style="9" bestFit="1" customWidth="1"/>
    <col min="10" max="10" width="7" style="9" bestFit="1" customWidth="1"/>
    <col min="11" max="11" width="6.59765625" style="9" bestFit="1" customWidth="1"/>
    <col min="12" max="12" width="12.3984375" style="9" bestFit="1" customWidth="1"/>
    <col min="13" max="16384" width="11" style="9"/>
  </cols>
  <sheetData>
    <row r="1" spans="1:12" ht="17.100000000000001" customHeight="1">
      <c r="A1" s="838" t="s">
        <v>135</v>
      </c>
      <c r="B1" s="849"/>
      <c r="C1" s="849"/>
      <c r="D1" s="849"/>
      <c r="E1" s="849"/>
      <c r="F1" s="849"/>
      <c r="G1" s="849"/>
      <c r="H1" s="849"/>
      <c r="I1" s="849"/>
      <c r="J1" s="849"/>
      <c r="K1" s="849"/>
      <c r="L1" s="849"/>
    </row>
    <row r="2" spans="1:12" ht="17.100000000000001" customHeight="1">
      <c r="A2" s="838" t="s">
        <v>1</v>
      </c>
      <c r="B2" s="849"/>
      <c r="C2" s="849"/>
      <c r="D2" s="849"/>
      <c r="E2" s="849"/>
      <c r="F2" s="849"/>
      <c r="G2" s="849"/>
      <c r="H2" s="849"/>
      <c r="I2" s="849"/>
      <c r="J2" s="849"/>
      <c r="K2" s="849"/>
      <c r="L2" s="849"/>
    </row>
    <row r="3" spans="1:12" ht="17.100000000000001" customHeight="1">
      <c r="A3" s="838" t="s">
        <v>134</v>
      </c>
      <c r="B3" s="849"/>
      <c r="C3" s="849"/>
      <c r="D3" s="849"/>
      <c r="E3" s="849"/>
      <c r="F3" s="849"/>
      <c r="G3" s="849"/>
      <c r="H3" s="849"/>
      <c r="I3" s="849"/>
      <c r="J3" s="849"/>
      <c r="K3" s="849"/>
      <c r="L3" s="849"/>
    </row>
    <row r="4" spans="1:12" ht="17.100000000000001" customHeight="1">
      <c r="A4" s="838" t="s">
        <v>133</v>
      </c>
      <c r="B4" s="849"/>
      <c r="C4" s="849"/>
      <c r="D4" s="849"/>
      <c r="E4" s="849"/>
      <c r="F4" s="849"/>
      <c r="G4" s="849"/>
      <c r="H4" s="849"/>
      <c r="I4" s="849"/>
      <c r="J4" s="849"/>
      <c r="K4" s="849"/>
      <c r="L4" s="849"/>
    </row>
    <row r="5" spans="1:12" ht="17.100000000000001" customHeight="1">
      <c r="A5" s="838" t="s">
        <v>3</v>
      </c>
      <c r="B5" s="849"/>
      <c r="C5" s="849"/>
      <c r="D5" s="849"/>
      <c r="E5" s="849"/>
      <c r="F5" s="849"/>
      <c r="G5" s="849"/>
      <c r="H5" s="849"/>
      <c r="I5" s="849"/>
      <c r="J5" s="849"/>
      <c r="K5" s="849"/>
      <c r="L5" s="849"/>
    </row>
    <row r="6" spans="1:12" ht="14.25" customHeight="1" thickBot="1"/>
    <row r="7" spans="1:12" ht="53.1" customHeight="1">
      <c r="A7" s="10" t="s">
        <v>4</v>
      </c>
      <c r="B7" s="11" t="s">
        <v>60</v>
      </c>
      <c r="C7" s="11" t="s">
        <v>62</v>
      </c>
      <c r="D7" s="59" t="s">
        <v>63</v>
      </c>
      <c r="E7" s="11" t="s">
        <v>66</v>
      </c>
      <c r="F7" s="11" t="s">
        <v>61</v>
      </c>
      <c r="G7" s="59" t="s">
        <v>132</v>
      </c>
      <c r="H7" s="11" t="s">
        <v>131</v>
      </c>
      <c r="I7" s="59" t="s">
        <v>247</v>
      </c>
      <c r="J7" s="11" t="s">
        <v>130</v>
      </c>
      <c r="K7" s="11" t="s">
        <v>42</v>
      </c>
      <c r="L7" s="12" t="s">
        <v>129</v>
      </c>
    </row>
    <row r="8" spans="1:12" s="1" customFormat="1" ht="17.100000000000001" customHeight="1">
      <c r="A8" s="53" t="s">
        <v>84</v>
      </c>
      <c r="B8" s="54">
        <v>5473</v>
      </c>
      <c r="C8" s="54">
        <v>41301</v>
      </c>
      <c r="D8" s="54">
        <v>8131</v>
      </c>
      <c r="E8" s="54">
        <v>47944</v>
      </c>
      <c r="F8" s="54">
        <v>30427</v>
      </c>
      <c r="G8" s="54">
        <v>21507</v>
      </c>
      <c r="H8" s="54">
        <v>2826</v>
      </c>
      <c r="I8" s="54">
        <v>889</v>
      </c>
      <c r="J8" s="54">
        <v>0</v>
      </c>
      <c r="K8" s="54">
        <v>158498</v>
      </c>
      <c r="L8" s="55">
        <v>1860</v>
      </c>
    </row>
    <row r="9" spans="1:12" ht="17.100000000000001" customHeight="1">
      <c r="A9" s="35" t="s">
        <v>5</v>
      </c>
      <c r="B9" s="36">
        <v>2</v>
      </c>
      <c r="C9" s="36">
        <v>1340</v>
      </c>
      <c r="D9" s="36">
        <v>464</v>
      </c>
      <c r="E9" s="36">
        <v>1540</v>
      </c>
      <c r="F9" s="36">
        <v>1638</v>
      </c>
      <c r="G9" s="36">
        <v>607</v>
      </c>
      <c r="H9" s="36">
        <v>0</v>
      </c>
      <c r="I9" s="36">
        <v>0</v>
      </c>
      <c r="J9" s="36">
        <v>0</v>
      </c>
      <c r="K9" s="36">
        <v>5591</v>
      </c>
      <c r="L9" s="37">
        <v>12</v>
      </c>
    </row>
    <row r="10" spans="1:12" ht="17.100000000000001" customHeight="1">
      <c r="A10" s="2" t="s">
        <v>6</v>
      </c>
      <c r="B10" s="3">
        <v>279</v>
      </c>
      <c r="C10" s="3">
        <v>3050</v>
      </c>
      <c r="D10" s="3">
        <v>484</v>
      </c>
      <c r="E10" s="3">
        <v>5642</v>
      </c>
      <c r="F10" s="3">
        <v>2732</v>
      </c>
      <c r="G10" s="3">
        <v>1524</v>
      </c>
      <c r="H10" s="3">
        <v>0</v>
      </c>
      <c r="I10" s="3">
        <v>0</v>
      </c>
      <c r="J10" s="3">
        <v>0</v>
      </c>
      <c r="K10" s="3">
        <v>13711</v>
      </c>
      <c r="L10" s="4">
        <v>183</v>
      </c>
    </row>
    <row r="11" spans="1:12" ht="17.100000000000001" customHeight="1">
      <c r="A11" s="2" t="s">
        <v>7</v>
      </c>
      <c r="B11" s="3">
        <v>2</v>
      </c>
      <c r="C11" s="3">
        <v>953</v>
      </c>
      <c r="D11" s="3">
        <v>173</v>
      </c>
      <c r="E11" s="3">
        <v>726</v>
      </c>
      <c r="F11" s="3">
        <v>233</v>
      </c>
      <c r="G11" s="3">
        <v>353</v>
      </c>
      <c r="H11" s="3">
        <v>0</v>
      </c>
      <c r="I11" s="3">
        <v>179</v>
      </c>
      <c r="J11" s="3">
        <v>0</v>
      </c>
      <c r="K11" s="3">
        <v>2619</v>
      </c>
      <c r="L11" s="4">
        <v>107</v>
      </c>
    </row>
    <row r="12" spans="1:12" ht="17.100000000000001" customHeight="1">
      <c r="A12" s="2" t="s">
        <v>8</v>
      </c>
      <c r="B12" s="3">
        <v>0</v>
      </c>
      <c r="C12" s="3">
        <v>181</v>
      </c>
      <c r="D12" s="3">
        <v>24</v>
      </c>
      <c r="E12" s="3">
        <v>61</v>
      </c>
      <c r="F12" s="3">
        <v>119</v>
      </c>
      <c r="G12" s="3">
        <v>199</v>
      </c>
      <c r="H12" s="3">
        <v>0</v>
      </c>
      <c r="I12" s="3">
        <v>0</v>
      </c>
      <c r="J12" s="3">
        <v>0</v>
      </c>
      <c r="K12" s="3">
        <v>584</v>
      </c>
      <c r="L12" s="4">
        <v>0</v>
      </c>
    </row>
    <row r="13" spans="1:12" ht="17.100000000000001" customHeight="1">
      <c r="A13" s="2" t="s">
        <v>9</v>
      </c>
      <c r="B13" s="3">
        <v>121</v>
      </c>
      <c r="C13" s="3">
        <v>1659</v>
      </c>
      <c r="D13" s="3">
        <v>307</v>
      </c>
      <c r="E13" s="3">
        <v>1603</v>
      </c>
      <c r="F13" s="3">
        <v>1642</v>
      </c>
      <c r="G13" s="3">
        <v>650</v>
      </c>
      <c r="H13" s="3">
        <v>308</v>
      </c>
      <c r="I13" s="3">
        <v>0</v>
      </c>
      <c r="J13" s="3">
        <v>0</v>
      </c>
      <c r="K13" s="3">
        <v>6290</v>
      </c>
      <c r="L13" s="4">
        <v>196</v>
      </c>
    </row>
    <row r="14" spans="1:12" ht="14.25" customHeight="1">
      <c r="A14" s="2" t="s">
        <v>10</v>
      </c>
      <c r="B14" s="3">
        <v>21</v>
      </c>
      <c r="C14" s="3">
        <v>1756</v>
      </c>
      <c r="D14" s="3">
        <v>416</v>
      </c>
      <c r="E14" s="3">
        <v>1696</v>
      </c>
      <c r="F14" s="3">
        <v>429</v>
      </c>
      <c r="G14" s="3">
        <v>935</v>
      </c>
      <c r="H14" s="3">
        <v>0</v>
      </c>
      <c r="I14" s="3">
        <v>0</v>
      </c>
      <c r="J14" s="3">
        <v>0</v>
      </c>
      <c r="K14" s="3">
        <v>5253</v>
      </c>
      <c r="L14" s="4">
        <v>0</v>
      </c>
    </row>
    <row r="15" spans="1:12" ht="14.25" customHeight="1">
      <c r="A15" s="2" t="s">
        <v>11</v>
      </c>
      <c r="B15" s="3">
        <v>1581</v>
      </c>
      <c r="C15" s="3">
        <v>1615</v>
      </c>
      <c r="D15" s="3">
        <v>837</v>
      </c>
      <c r="E15" s="3">
        <v>6540</v>
      </c>
      <c r="F15" s="3">
        <v>4423</v>
      </c>
      <c r="G15" s="3">
        <v>1411</v>
      </c>
      <c r="H15" s="3">
        <v>0</v>
      </c>
      <c r="I15" s="3">
        <v>0</v>
      </c>
      <c r="J15" s="3">
        <v>0</v>
      </c>
      <c r="K15" s="3">
        <v>16407</v>
      </c>
      <c r="L15" s="4">
        <v>499</v>
      </c>
    </row>
    <row r="16" spans="1:12" ht="14.25" customHeight="1">
      <c r="A16" s="2" t="s">
        <v>12</v>
      </c>
      <c r="B16" s="3">
        <v>121</v>
      </c>
      <c r="C16" s="3">
        <v>154</v>
      </c>
      <c r="D16" s="3">
        <v>0</v>
      </c>
      <c r="E16" s="3">
        <v>107</v>
      </c>
      <c r="F16" s="3">
        <v>130</v>
      </c>
      <c r="G16" s="3">
        <v>88</v>
      </c>
      <c r="H16" s="3">
        <v>0</v>
      </c>
      <c r="I16" s="3">
        <v>122</v>
      </c>
      <c r="J16" s="3">
        <v>0</v>
      </c>
      <c r="K16" s="3">
        <v>722</v>
      </c>
      <c r="L16" s="4">
        <v>0</v>
      </c>
    </row>
    <row r="17" spans="1:12" ht="14.25" customHeight="1">
      <c r="A17" s="2" t="s">
        <v>13</v>
      </c>
      <c r="B17" s="3">
        <v>18</v>
      </c>
      <c r="C17" s="3">
        <v>799</v>
      </c>
      <c r="D17" s="3">
        <v>70</v>
      </c>
      <c r="E17" s="3">
        <v>360</v>
      </c>
      <c r="F17" s="3">
        <v>289</v>
      </c>
      <c r="G17" s="3">
        <v>315</v>
      </c>
      <c r="H17" s="3">
        <v>0</v>
      </c>
      <c r="I17" s="3">
        <v>0</v>
      </c>
      <c r="J17" s="3">
        <v>0</v>
      </c>
      <c r="K17" s="3">
        <v>1851</v>
      </c>
      <c r="L17" s="4">
        <v>37</v>
      </c>
    </row>
    <row r="18" spans="1:12" ht="14.25" customHeight="1">
      <c r="A18" s="2" t="s">
        <v>14</v>
      </c>
      <c r="B18" s="3">
        <v>114</v>
      </c>
      <c r="C18" s="3">
        <v>2272</v>
      </c>
      <c r="D18" s="3">
        <v>149</v>
      </c>
      <c r="E18" s="3">
        <v>1847</v>
      </c>
      <c r="F18" s="3">
        <v>1081</v>
      </c>
      <c r="G18" s="3">
        <v>1586</v>
      </c>
      <c r="H18" s="3">
        <v>741</v>
      </c>
      <c r="I18" s="3">
        <v>32</v>
      </c>
      <c r="J18" s="3">
        <v>0</v>
      </c>
      <c r="K18" s="3">
        <v>7822</v>
      </c>
      <c r="L18" s="4">
        <v>0</v>
      </c>
    </row>
    <row r="19" spans="1:12" ht="14.25" customHeight="1">
      <c r="A19" s="2" t="s">
        <v>15</v>
      </c>
      <c r="B19" s="3">
        <v>105</v>
      </c>
      <c r="C19" s="3">
        <v>1323</v>
      </c>
      <c r="D19" s="3">
        <v>372</v>
      </c>
      <c r="E19" s="3">
        <v>1251</v>
      </c>
      <c r="F19" s="3">
        <v>1385</v>
      </c>
      <c r="G19" s="3">
        <v>880</v>
      </c>
      <c r="H19" s="3">
        <v>342</v>
      </c>
      <c r="I19" s="3">
        <v>74</v>
      </c>
      <c r="J19" s="3">
        <v>0</v>
      </c>
      <c r="K19" s="3">
        <v>5732</v>
      </c>
      <c r="L19" s="4">
        <v>135</v>
      </c>
    </row>
    <row r="20" spans="1:12" ht="14.25" customHeight="1">
      <c r="A20" s="2" t="s">
        <v>16</v>
      </c>
      <c r="B20" s="3">
        <v>0</v>
      </c>
      <c r="C20" s="3">
        <v>713</v>
      </c>
      <c r="D20" s="3">
        <v>172</v>
      </c>
      <c r="E20" s="3">
        <v>157</v>
      </c>
      <c r="F20" s="3">
        <v>252</v>
      </c>
      <c r="G20" s="3">
        <v>482</v>
      </c>
      <c r="H20" s="3">
        <v>0</v>
      </c>
      <c r="I20" s="3">
        <v>60</v>
      </c>
      <c r="J20" s="3">
        <v>0</v>
      </c>
      <c r="K20" s="3">
        <v>1836</v>
      </c>
      <c r="L20" s="4">
        <v>0</v>
      </c>
    </row>
    <row r="21" spans="1:12" ht="14.25" customHeight="1">
      <c r="A21" s="2" t="s">
        <v>17</v>
      </c>
      <c r="B21" s="3">
        <v>0</v>
      </c>
      <c r="C21" s="3">
        <v>324</v>
      </c>
      <c r="D21" s="3">
        <v>26</v>
      </c>
      <c r="E21" s="3">
        <v>380</v>
      </c>
      <c r="F21" s="3">
        <v>164</v>
      </c>
      <c r="G21" s="3">
        <v>132</v>
      </c>
      <c r="H21" s="3">
        <v>0</v>
      </c>
      <c r="I21" s="3">
        <v>0</v>
      </c>
      <c r="J21" s="3">
        <v>0</v>
      </c>
      <c r="K21" s="3">
        <v>1026</v>
      </c>
      <c r="L21" s="4">
        <v>4</v>
      </c>
    </row>
    <row r="22" spans="1:12" ht="14.25" customHeight="1">
      <c r="A22" s="2" t="s">
        <v>18</v>
      </c>
      <c r="B22" s="3">
        <v>4</v>
      </c>
      <c r="C22" s="3">
        <v>547</v>
      </c>
      <c r="D22" s="3">
        <v>195</v>
      </c>
      <c r="E22" s="3">
        <v>895</v>
      </c>
      <c r="F22" s="3">
        <v>478</v>
      </c>
      <c r="G22" s="3">
        <v>299</v>
      </c>
      <c r="H22" s="3">
        <v>0</v>
      </c>
      <c r="I22" s="3">
        <v>0</v>
      </c>
      <c r="J22" s="3">
        <v>0</v>
      </c>
      <c r="K22" s="3">
        <v>2418</v>
      </c>
      <c r="L22" s="4">
        <v>0</v>
      </c>
    </row>
    <row r="23" spans="1:12" ht="14.25" customHeight="1">
      <c r="A23" s="2" t="s">
        <v>19</v>
      </c>
      <c r="B23" s="3">
        <v>935</v>
      </c>
      <c r="C23" s="3">
        <v>3698</v>
      </c>
      <c r="D23" s="3">
        <v>632</v>
      </c>
      <c r="E23" s="3">
        <v>3243</v>
      </c>
      <c r="F23" s="3">
        <v>3748</v>
      </c>
      <c r="G23" s="3">
        <v>2334</v>
      </c>
      <c r="H23" s="3">
        <v>279</v>
      </c>
      <c r="I23" s="3">
        <v>53</v>
      </c>
      <c r="J23" s="3">
        <v>0</v>
      </c>
      <c r="K23" s="3">
        <v>14922</v>
      </c>
      <c r="L23" s="4">
        <v>156</v>
      </c>
    </row>
    <row r="24" spans="1:12" ht="14.25" customHeight="1">
      <c r="A24" s="2" t="s">
        <v>20</v>
      </c>
      <c r="B24" s="3">
        <v>0</v>
      </c>
      <c r="C24" s="3">
        <v>380</v>
      </c>
      <c r="D24" s="3">
        <v>34</v>
      </c>
      <c r="E24" s="3">
        <v>36</v>
      </c>
      <c r="F24" s="3">
        <v>31</v>
      </c>
      <c r="G24" s="3">
        <v>95</v>
      </c>
      <c r="H24" s="3">
        <v>0</v>
      </c>
      <c r="I24" s="3">
        <v>0</v>
      </c>
      <c r="J24" s="3">
        <v>0</v>
      </c>
      <c r="K24" s="3">
        <v>576</v>
      </c>
      <c r="L24" s="4">
        <v>0</v>
      </c>
    </row>
    <row r="25" spans="1:12" ht="14.25" customHeight="1">
      <c r="A25" s="2" t="s">
        <v>21</v>
      </c>
      <c r="B25" s="3">
        <v>18</v>
      </c>
      <c r="C25" s="3">
        <v>525</v>
      </c>
      <c r="D25" s="3">
        <v>88</v>
      </c>
      <c r="E25" s="3">
        <v>560</v>
      </c>
      <c r="F25" s="3">
        <v>401</v>
      </c>
      <c r="G25" s="3">
        <v>424</v>
      </c>
      <c r="H25" s="3">
        <v>0</v>
      </c>
      <c r="I25" s="3">
        <v>0</v>
      </c>
      <c r="J25" s="3">
        <v>0</v>
      </c>
      <c r="K25" s="3">
        <v>2016</v>
      </c>
      <c r="L25" s="4">
        <v>0</v>
      </c>
    </row>
    <row r="26" spans="1:12" ht="14.25" customHeight="1">
      <c r="A26" s="2" t="s">
        <v>22</v>
      </c>
      <c r="B26" s="3">
        <v>522</v>
      </c>
      <c r="C26" s="3">
        <v>2465</v>
      </c>
      <c r="D26" s="3">
        <v>1807</v>
      </c>
      <c r="E26" s="3">
        <v>1785</v>
      </c>
      <c r="F26" s="3">
        <v>1417</v>
      </c>
      <c r="G26" s="3">
        <v>1288</v>
      </c>
      <c r="H26" s="3">
        <v>414</v>
      </c>
      <c r="I26" s="3">
        <v>59</v>
      </c>
      <c r="J26" s="3">
        <v>0</v>
      </c>
      <c r="K26" s="3">
        <v>9757</v>
      </c>
      <c r="L26" s="4">
        <v>3</v>
      </c>
    </row>
    <row r="27" spans="1:12" ht="14.25" customHeight="1">
      <c r="A27" s="2" t="s">
        <v>23</v>
      </c>
      <c r="B27" s="3">
        <v>23</v>
      </c>
      <c r="C27" s="3">
        <v>1154</v>
      </c>
      <c r="D27" s="3">
        <v>0</v>
      </c>
      <c r="E27" s="3">
        <v>490</v>
      </c>
      <c r="F27" s="3">
        <v>104</v>
      </c>
      <c r="G27" s="3">
        <v>328</v>
      </c>
      <c r="H27" s="3">
        <v>0</v>
      </c>
      <c r="I27" s="3">
        <v>0</v>
      </c>
      <c r="J27" s="3">
        <v>0</v>
      </c>
      <c r="K27" s="3">
        <v>2099</v>
      </c>
      <c r="L27" s="4">
        <v>32</v>
      </c>
    </row>
    <row r="28" spans="1:12" ht="14.25" customHeight="1">
      <c r="A28" s="2" t="s">
        <v>24</v>
      </c>
      <c r="B28" s="3">
        <v>58</v>
      </c>
      <c r="C28" s="3">
        <v>1110</v>
      </c>
      <c r="D28" s="3">
        <v>85</v>
      </c>
      <c r="E28" s="3">
        <v>902</v>
      </c>
      <c r="F28" s="3">
        <v>900</v>
      </c>
      <c r="G28" s="3">
        <v>282</v>
      </c>
      <c r="H28" s="3">
        <v>0</v>
      </c>
      <c r="I28" s="3">
        <v>0</v>
      </c>
      <c r="J28" s="3">
        <v>0</v>
      </c>
      <c r="K28" s="3">
        <v>3337</v>
      </c>
      <c r="L28" s="4">
        <v>14</v>
      </c>
    </row>
    <row r="29" spans="1:12" ht="14.25" customHeight="1">
      <c r="A29" s="2" t="s">
        <v>25</v>
      </c>
      <c r="B29" s="3">
        <v>0</v>
      </c>
      <c r="C29" s="3">
        <v>988</v>
      </c>
      <c r="D29" s="3">
        <v>388</v>
      </c>
      <c r="E29" s="3">
        <v>713</v>
      </c>
      <c r="F29" s="3">
        <v>420</v>
      </c>
      <c r="G29" s="3">
        <v>433</v>
      </c>
      <c r="H29" s="3">
        <v>0</v>
      </c>
      <c r="I29" s="3">
        <v>0</v>
      </c>
      <c r="J29" s="3">
        <v>0</v>
      </c>
      <c r="K29" s="3">
        <v>2942</v>
      </c>
      <c r="L29" s="4">
        <v>6</v>
      </c>
    </row>
    <row r="30" spans="1:12" ht="14.25" customHeight="1">
      <c r="A30" s="2" t="s">
        <v>26</v>
      </c>
      <c r="B30" s="3">
        <v>0</v>
      </c>
      <c r="C30" s="3">
        <v>751</v>
      </c>
      <c r="D30" s="3">
        <v>0</v>
      </c>
      <c r="E30" s="3">
        <v>1233</v>
      </c>
      <c r="F30" s="3">
        <v>231</v>
      </c>
      <c r="G30" s="3">
        <v>312</v>
      </c>
      <c r="H30" s="3">
        <v>0</v>
      </c>
      <c r="I30" s="3">
        <v>0</v>
      </c>
      <c r="J30" s="3">
        <v>0</v>
      </c>
      <c r="K30" s="3">
        <v>2527</v>
      </c>
      <c r="L30" s="4">
        <v>0</v>
      </c>
    </row>
    <row r="31" spans="1:12" ht="14.25" customHeight="1">
      <c r="A31" s="2" t="s">
        <v>27</v>
      </c>
      <c r="B31" s="3">
        <v>355</v>
      </c>
      <c r="C31" s="3">
        <v>7104</v>
      </c>
      <c r="D31" s="3">
        <v>459</v>
      </c>
      <c r="E31" s="3">
        <v>3511</v>
      </c>
      <c r="F31" s="3">
        <v>1475</v>
      </c>
      <c r="G31" s="3">
        <v>1855</v>
      </c>
      <c r="H31" s="3">
        <v>0</v>
      </c>
      <c r="I31" s="3">
        <v>0</v>
      </c>
      <c r="J31" s="3">
        <v>0</v>
      </c>
      <c r="K31" s="3">
        <v>14759</v>
      </c>
      <c r="L31" s="4">
        <v>179</v>
      </c>
    </row>
    <row r="32" spans="1:12" ht="14.25" customHeight="1">
      <c r="A32" s="2" t="s">
        <v>28</v>
      </c>
      <c r="B32" s="3">
        <v>2</v>
      </c>
      <c r="C32" s="3">
        <v>1401</v>
      </c>
      <c r="D32" s="3">
        <v>95</v>
      </c>
      <c r="E32" s="3">
        <v>1224</v>
      </c>
      <c r="F32" s="3">
        <v>516</v>
      </c>
      <c r="G32" s="3">
        <v>237</v>
      </c>
      <c r="H32" s="3">
        <v>269</v>
      </c>
      <c r="I32" s="3">
        <v>154</v>
      </c>
      <c r="J32" s="3">
        <v>0</v>
      </c>
      <c r="K32" s="3">
        <v>3898</v>
      </c>
      <c r="L32" s="4">
        <v>0</v>
      </c>
    </row>
    <row r="33" spans="1:12" ht="14.25" customHeight="1">
      <c r="A33" s="2" t="s">
        <v>29</v>
      </c>
      <c r="B33" s="3">
        <v>19</v>
      </c>
      <c r="C33" s="3">
        <v>1632</v>
      </c>
      <c r="D33" s="3">
        <v>610</v>
      </c>
      <c r="E33" s="3">
        <v>2213</v>
      </c>
      <c r="F33" s="3">
        <v>1177</v>
      </c>
      <c r="G33" s="3">
        <v>1033</v>
      </c>
      <c r="H33" s="3">
        <v>440</v>
      </c>
      <c r="I33" s="3">
        <v>0</v>
      </c>
      <c r="J33" s="3">
        <v>0</v>
      </c>
      <c r="K33" s="3">
        <v>7124</v>
      </c>
      <c r="L33" s="4">
        <v>236</v>
      </c>
    </row>
    <row r="34" spans="1:12" ht="14.25" customHeight="1">
      <c r="A34" s="2" t="s">
        <v>30</v>
      </c>
      <c r="B34" s="3">
        <v>0</v>
      </c>
      <c r="C34" s="3">
        <v>402</v>
      </c>
      <c r="D34" s="3">
        <v>25</v>
      </c>
      <c r="E34" s="3">
        <v>244</v>
      </c>
      <c r="F34" s="3">
        <v>270</v>
      </c>
      <c r="G34" s="3">
        <v>192</v>
      </c>
      <c r="H34" s="3">
        <v>33</v>
      </c>
      <c r="I34" s="3">
        <v>22</v>
      </c>
      <c r="J34" s="3">
        <v>0</v>
      </c>
      <c r="K34" s="3">
        <v>1188</v>
      </c>
      <c r="L34" s="4">
        <v>61</v>
      </c>
    </row>
    <row r="35" spans="1:12" ht="14.25" customHeight="1">
      <c r="A35" s="2" t="s">
        <v>31</v>
      </c>
      <c r="B35" s="3">
        <v>0</v>
      </c>
      <c r="C35" s="3">
        <v>762</v>
      </c>
      <c r="D35" s="3">
        <v>219</v>
      </c>
      <c r="E35" s="3">
        <v>432</v>
      </c>
      <c r="F35" s="3">
        <v>185</v>
      </c>
      <c r="G35" s="3">
        <v>617</v>
      </c>
      <c r="H35" s="3">
        <v>0</v>
      </c>
      <c r="I35" s="3">
        <v>0</v>
      </c>
      <c r="J35" s="3">
        <v>0</v>
      </c>
      <c r="K35" s="3">
        <v>2215</v>
      </c>
      <c r="L35" s="4">
        <v>0</v>
      </c>
    </row>
    <row r="36" spans="1:12" ht="14.25" customHeight="1" thickBot="1">
      <c r="A36" s="5" t="s">
        <v>32</v>
      </c>
      <c r="B36" s="6">
        <v>1173</v>
      </c>
      <c r="C36" s="6">
        <v>2243</v>
      </c>
      <c r="D36" s="6">
        <v>0</v>
      </c>
      <c r="E36" s="6">
        <v>8553</v>
      </c>
      <c r="F36" s="6">
        <v>4557</v>
      </c>
      <c r="G36" s="6">
        <v>2616</v>
      </c>
      <c r="H36" s="6">
        <v>0</v>
      </c>
      <c r="I36" s="6">
        <v>134</v>
      </c>
      <c r="J36" s="6">
        <v>0</v>
      </c>
      <c r="K36" s="6">
        <v>19276</v>
      </c>
      <c r="L36" s="7">
        <v>0</v>
      </c>
    </row>
    <row r="37" spans="1:12" ht="14.25" customHeight="1">
      <c r="A37" s="848" t="s">
        <v>128</v>
      </c>
      <c r="B37" s="839"/>
      <c r="C37" s="839"/>
      <c r="D37" s="839"/>
      <c r="E37" s="839"/>
      <c r="F37" s="839"/>
      <c r="G37" s="839"/>
      <c r="H37" s="839"/>
      <c r="I37" s="839"/>
      <c r="J37" s="839"/>
      <c r="K37" s="839"/>
      <c r="L37" s="839"/>
    </row>
    <row r="38" spans="1:12" ht="14.25" customHeight="1">
      <c r="A38" s="848" t="s">
        <v>127</v>
      </c>
      <c r="B38" s="839"/>
      <c r="C38" s="839"/>
      <c r="D38" s="839"/>
      <c r="E38" s="839"/>
      <c r="F38" s="839"/>
      <c r="G38" s="839"/>
      <c r="H38" s="839"/>
      <c r="I38" s="839"/>
      <c r="J38" s="839"/>
      <c r="K38" s="839"/>
      <c r="L38" s="839"/>
    </row>
    <row r="39" spans="1:12" ht="14.25" customHeight="1">
      <c r="A39" s="848" t="s">
        <v>126</v>
      </c>
      <c r="B39" s="839"/>
      <c r="C39" s="839"/>
      <c r="D39" s="839"/>
      <c r="E39" s="839"/>
      <c r="F39" s="839"/>
      <c r="G39" s="839"/>
      <c r="H39" s="839"/>
      <c r="I39" s="839"/>
      <c r="J39" s="839"/>
      <c r="K39" s="839"/>
      <c r="L39" s="839"/>
    </row>
    <row r="40" spans="1:12" ht="14.25" customHeight="1">
      <c r="A40" s="848" t="s">
        <v>125</v>
      </c>
      <c r="B40" s="839"/>
      <c r="C40" s="839"/>
      <c r="D40" s="839"/>
      <c r="E40" s="839"/>
      <c r="F40" s="839"/>
      <c r="G40" s="839"/>
      <c r="H40" s="839"/>
      <c r="I40" s="839"/>
      <c r="J40" s="839"/>
      <c r="K40" s="839"/>
      <c r="L40" s="839"/>
    </row>
  </sheetData>
  <mergeCells count="9">
    <mergeCell ref="A37:L37"/>
    <mergeCell ref="A38:L38"/>
    <mergeCell ref="A39:L39"/>
    <mergeCell ref="A40:L40"/>
    <mergeCell ref="A1:L1"/>
    <mergeCell ref="A2:L2"/>
    <mergeCell ref="A3:L3"/>
    <mergeCell ref="A4:L4"/>
    <mergeCell ref="A5:L5"/>
  </mergeCells>
  <printOptions horizontalCentered="1"/>
  <pageMargins left="0.2" right="0.2" top="1" bottom="0.45" header="0.25" footer="0.25"/>
  <pageSetup scale="89" orientation="landscape" cellComments="atEnd" r:id="rId1"/>
  <headerFooter>
    <oddHeader>&amp;L&amp;G</oddHeader>
    <oddFooter>&amp;L&amp;"Calibri,Regular"&amp;11PERA 2208C Division of Accountability, Research and Measurement</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zoomScaleNormal="100" workbookViewId="0">
      <selection activeCell="B9" sqref="B9"/>
    </sheetView>
  </sheetViews>
  <sheetFormatPr defaultColWidth="11" defaultRowHeight="15" customHeight="1"/>
  <cols>
    <col min="1" max="1" width="11" style="60" bestFit="1" customWidth="1"/>
    <col min="2" max="6" width="34" style="60" bestFit="1" customWidth="1"/>
    <col min="7" max="16384" width="11" style="60"/>
  </cols>
  <sheetData>
    <row r="1" spans="1:6" ht="21.9" customHeight="1">
      <c r="A1" s="774" t="s">
        <v>267</v>
      </c>
      <c r="B1" s="777"/>
      <c r="C1" s="777"/>
      <c r="D1" s="777"/>
      <c r="E1" s="777"/>
      <c r="F1" s="777"/>
    </row>
    <row r="2" spans="1:6" ht="21.9" customHeight="1">
      <c r="A2" s="774" t="s">
        <v>1</v>
      </c>
      <c r="B2" s="777"/>
      <c r="C2" s="777"/>
      <c r="D2" s="777"/>
      <c r="E2" s="777"/>
      <c r="F2" s="777"/>
    </row>
    <row r="3" spans="1:6" ht="21.9" customHeight="1">
      <c r="A3" s="774" t="s">
        <v>266</v>
      </c>
      <c r="B3" s="777"/>
      <c r="C3" s="777"/>
      <c r="D3" s="777"/>
      <c r="E3" s="777"/>
      <c r="F3" s="777"/>
    </row>
    <row r="4" spans="1:6" ht="21.9" customHeight="1">
      <c r="A4" s="774" t="s">
        <v>265</v>
      </c>
      <c r="B4" s="777"/>
      <c r="C4" s="777"/>
      <c r="D4" s="777"/>
      <c r="E4" s="777"/>
      <c r="F4" s="777"/>
    </row>
    <row r="5" spans="1:6" ht="21.9" customHeight="1">
      <c r="A5" s="774" t="s">
        <v>264</v>
      </c>
      <c r="B5" s="777"/>
      <c r="C5" s="777"/>
      <c r="D5" s="777"/>
      <c r="E5" s="777"/>
      <c r="F5" s="777"/>
    </row>
    <row r="6" spans="1:6" ht="15" customHeight="1" thickBot="1"/>
    <row r="7" spans="1:6" ht="18.75" customHeight="1">
      <c r="A7" s="778" t="s">
        <v>4</v>
      </c>
      <c r="B7" s="780" t="s">
        <v>263</v>
      </c>
      <c r="C7" s="780"/>
      <c r="D7" s="780"/>
      <c r="E7" s="780"/>
      <c r="F7" s="781" t="s">
        <v>42</v>
      </c>
    </row>
    <row r="8" spans="1:6" ht="30" customHeight="1">
      <c r="A8" s="779"/>
      <c r="B8" s="68" t="s">
        <v>262</v>
      </c>
      <c r="C8" s="68" t="s">
        <v>261</v>
      </c>
      <c r="D8" s="68" t="s">
        <v>260</v>
      </c>
      <c r="E8" s="68" t="s">
        <v>259</v>
      </c>
      <c r="F8" s="782"/>
    </row>
    <row r="9" spans="1:6" s="64" customFormat="1" ht="30" customHeight="1" thickBot="1">
      <c r="A9" s="245" t="s">
        <v>42</v>
      </c>
      <c r="B9" s="31">
        <v>77694</v>
      </c>
      <c r="C9" s="31">
        <v>23790</v>
      </c>
      <c r="D9" s="31">
        <v>266751</v>
      </c>
      <c r="E9" s="31">
        <v>71640</v>
      </c>
      <c r="F9" s="32">
        <v>439875</v>
      </c>
    </row>
    <row r="10" spans="1:6" ht="17.100000000000001" customHeight="1">
      <c r="A10" s="242" t="s">
        <v>258</v>
      </c>
      <c r="B10" s="243">
        <v>45963</v>
      </c>
      <c r="C10" s="243">
        <v>9812</v>
      </c>
      <c r="D10" s="243">
        <v>84885</v>
      </c>
      <c r="E10" s="243">
        <v>14356</v>
      </c>
      <c r="F10" s="244">
        <v>155016</v>
      </c>
    </row>
    <row r="11" spans="1:6" ht="17.100000000000001" customHeight="1" thickBot="1">
      <c r="A11" s="239" t="s">
        <v>257</v>
      </c>
      <c r="B11" s="240">
        <v>31731</v>
      </c>
      <c r="C11" s="240">
        <v>13978</v>
      </c>
      <c r="D11" s="240">
        <v>181866</v>
      </c>
      <c r="E11" s="240">
        <v>57284</v>
      </c>
      <c r="F11" s="241">
        <v>284859</v>
      </c>
    </row>
    <row r="12" spans="1:6" ht="17.100000000000001" customHeight="1">
      <c r="A12" s="776" t="s">
        <v>256</v>
      </c>
      <c r="B12" s="777"/>
      <c r="C12" s="777"/>
      <c r="D12" s="777"/>
      <c r="E12" s="777"/>
      <c r="F12" s="777"/>
    </row>
    <row r="13" spans="1:6" ht="17.100000000000001" customHeight="1">
      <c r="A13" s="776" t="s">
        <v>255</v>
      </c>
      <c r="B13" s="777"/>
      <c r="C13" s="777"/>
      <c r="D13" s="777"/>
      <c r="E13" s="777"/>
      <c r="F13" s="777"/>
    </row>
  </sheetData>
  <mergeCells count="10">
    <mergeCell ref="A1:F1"/>
    <mergeCell ref="A2:F2"/>
    <mergeCell ref="A3:F3"/>
    <mergeCell ref="A4:F4"/>
    <mergeCell ref="A5:F5"/>
    <mergeCell ref="A12:F12"/>
    <mergeCell ref="A13:F13"/>
    <mergeCell ref="A7:A8"/>
    <mergeCell ref="B7:E7"/>
    <mergeCell ref="F7:F8"/>
  </mergeCells>
  <printOptions horizontalCentered="1"/>
  <pageMargins left="0.2" right="0.2" top="0.5" bottom="0.5" header="0" footer="0"/>
  <pageSetup paperSize="5" scale="86" fitToHeight="0" orientation="landscape" horizontalDpi="300" verticalDpi="300" r:id="rId1"/>
  <headerFooter>
    <oddHeader>&amp;L&amp;G</oddHeader>
    <oddFooter>&amp;LPERA 2208C Division of Accountability, Research, &amp; Measurement</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9"/>
  <sheetViews>
    <sheetView showGridLines="0" view="pageLayout" zoomScaleNormal="100" workbookViewId="0">
      <selection activeCell="A3" sqref="A3:H3"/>
    </sheetView>
  </sheetViews>
  <sheetFormatPr defaultColWidth="11" defaultRowHeight="15" customHeight="1"/>
  <cols>
    <col min="1" max="1" width="22" style="9" bestFit="1" customWidth="1"/>
    <col min="2" max="2" width="10" style="9" bestFit="1" customWidth="1"/>
    <col min="3" max="3" width="12" style="9" bestFit="1" customWidth="1"/>
    <col min="4" max="4" width="8" style="9" bestFit="1" customWidth="1"/>
    <col min="5" max="5" width="11" style="9" bestFit="1" customWidth="1"/>
    <col min="6" max="6" width="12" style="9" bestFit="1" customWidth="1"/>
    <col min="7" max="7" width="8" style="9" bestFit="1" customWidth="1"/>
    <col min="8" max="8" width="6" style="9" bestFit="1" customWidth="1"/>
    <col min="9" max="16384" width="11" style="9"/>
  </cols>
  <sheetData>
    <row r="1" spans="1:8" ht="20.25" customHeight="1">
      <c r="A1" s="838" t="s">
        <v>139</v>
      </c>
      <c r="B1" s="839"/>
      <c r="C1" s="839"/>
      <c r="D1" s="839"/>
      <c r="E1" s="839"/>
      <c r="F1" s="839"/>
      <c r="G1" s="839"/>
      <c r="H1" s="839"/>
    </row>
    <row r="2" spans="1:8" ht="20.25" customHeight="1">
      <c r="A2" s="838" t="s">
        <v>1</v>
      </c>
      <c r="B2" s="839"/>
      <c r="C2" s="839"/>
      <c r="D2" s="839"/>
      <c r="E2" s="839"/>
      <c r="F2" s="839"/>
      <c r="G2" s="839"/>
      <c r="H2" s="839"/>
    </row>
    <row r="3" spans="1:8" ht="20.25" customHeight="1">
      <c r="A3" s="838" t="s">
        <v>70</v>
      </c>
      <c r="B3" s="839"/>
      <c r="C3" s="839"/>
      <c r="D3" s="839"/>
      <c r="E3" s="839"/>
      <c r="F3" s="839"/>
      <c r="G3" s="839"/>
      <c r="H3" s="839"/>
    </row>
    <row r="4" spans="1:8" ht="20.25" customHeight="1">
      <c r="A4" s="838" t="s">
        <v>138</v>
      </c>
      <c r="B4" s="839"/>
      <c r="C4" s="839"/>
      <c r="D4" s="839"/>
      <c r="E4" s="839"/>
      <c r="F4" s="839"/>
      <c r="G4" s="839"/>
      <c r="H4" s="839"/>
    </row>
    <row r="5" spans="1:8" ht="20.25" customHeight="1">
      <c r="A5" s="838" t="s">
        <v>137</v>
      </c>
      <c r="B5" s="839"/>
      <c r="C5" s="839"/>
      <c r="D5" s="839"/>
      <c r="E5" s="839"/>
      <c r="F5" s="839"/>
      <c r="G5" s="839"/>
      <c r="H5" s="839"/>
    </row>
    <row r="6" spans="1:8" ht="20.25" customHeight="1">
      <c r="A6" s="838" t="s">
        <v>3</v>
      </c>
      <c r="B6" s="839"/>
      <c r="C6" s="839"/>
      <c r="D6" s="839"/>
      <c r="E6" s="839"/>
      <c r="F6" s="839"/>
      <c r="G6" s="839"/>
      <c r="H6" s="839"/>
    </row>
    <row r="7" spans="1:8" ht="15" customHeight="1" thickBot="1"/>
    <row r="8" spans="1:8" ht="35.1" customHeight="1">
      <c r="A8" s="10" t="s">
        <v>4</v>
      </c>
      <c r="B8" s="11" t="s">
        <v>66</v>
      </c>
      <c r="C8" s="59" t="s">
        <v>63</v>
      </c>
      <c r="D8" s="11" t="s">
        <v>62</v>
      </c>
      <c r="E8" s="11" t="s">
        <v>61</v>
      </c>
      <c r="F8" s="11" t="s">
        <v>60</v>
      </c>
      <c r="G8" s="59" t="s">
        <v>132</v>
      </c>
      <c r="H8" s="12" t="s">
        <v>42</v>
      </c>
    </row>
    <row r="9" spans="1:8" s="1" customFormat="1" ht="17.100000000000001" customHeight="1">
      <c r="A9" s="53" t="s">
        <v>84</v>
      </c>
      <c r="B9" s="54">
        <v>0</v>
      </c>
      <c r="C9" s="54">
        <v>79</v>
      </c>
      <c r="D9" s="54">
        <v>0</v>
      </c>
      <c r="E9" s="54">
        <v>2747</v>
      </c>
      <c r="F9" s="54">
        <v>0</v>
      </c>
      <c r="G9" s="54">
        <v>0</v>
      </c>
      <c r="H9" s="55">
        <v>2826</v>
      </c>
    </row>
    <row r="10" spans="1:8" ht="17.100000000000001" customHeight="1">
      <c r="A10" s="35" t="s">
        <v>9</v>
      </c>
      <c r="B10" s="36">
        <v>0</v>
      </c>
      <c r="C10" s="36">
        <v>46</v>
      </c>
      <c r="D10" s="36">
        <v>0</v>
      </c>
      <c r="E10" s="36">
        <v>262</v>
      </c>
      <c r="F10" s="36">
        <v>0</v>
      </c>
      <c r="G10" s="36">
        <v>0</v>
      </c>
      <c r="H10" s="37">
        <v>308</v>
      </c>
    </row>
    <row r="11" spans="1:8" ht="17.100000000000001" customHeight="1">
      <c r="A11" s="2" t="s">
        <v>14</v>
      </c>
      <c r="B11" s="3">
        <v>0</v>
      </c>
      <c r="C11" s="3">
        <v>0</v>
      </c>
      <c r="D11" s="3">
        <v>0</v>
      </c>
      <c r="E11" s="3">
        <v>741</v>
      </c>
      <c r="F11" s="3">
        <v>0</v>
      </c>
      <c r="G11" s="3">
        <v>0</v>
      </c>
      <c r="H11" s="4">
        <v>741</v>
      </c>
    </row>
    <row r="12" spans="1:8" ht="17.100000000000001" customHeight="1">
      <c r="A12" s="2" t="s">
        <v>15</v>
      </c>
      <c r="B12" s="3">
        <v>0</v>
      </c>
      <c r="C12" s="3">
        <v>33</v>
      </c>
      <c r="D12" s="3">
        <v>0</v>
      </c>
      <c r="E12" s="3">
        <v>309</v>
      </c>
      <c r="F12" s="3">
        <v>0</v>
      </c>
      <c r="G12" s="3">
        <v>0</v>
      </c>
      <c r="H12" s="4">
        <v>342</v>
      </c>
    </row>
    <row r="13" spans="1:8" ht="17.100000000000001" customHeight="1">
      <c r="A13" s="2" t="s">
        <v>19</v>
      </c>
      <c r="B13" s="3">
        <v>0</v>
      </c>
      <c r="C13" s="3">
        <v>0</v>
      </c>
      <c r="D13" s="3">
        <v>0</v>
      </c>
      <c r="E13" s="3">
        <v>279</v>
      </c>
      <c r="F13" s="3">
        <v>0</v>
      </c>
      <c r="G13" s="3">
        <v>0</v>
      </c>
      <c r="H13" s="4">
        <v>279</v>
      </c>
    </row>
    <row r="14" spans="1:8" ht="14.25" customHeight="1">
      <c r="A14" s="2" t="s">
        <v>22</v>
      </c>
      <c r="B14" s="3">
        <v>0</v>
      </c>
      <c r="C14" s="3">
        <v>0</v>
      </c>
      <c r="D14" s="3">
        <v>0</v>
      </c>
      <c r="E14" s="3">
        <v>414</v>
      </c>
      <c r="F14" s="3">
        <v>0</v>
      </c>
      <c r="G14" s="3">
        <v>0</v>
      </c>
      <c r="H14" s="4">
        <v>414</v>
      </c>
    </row>
    <row r="15" spans="1:8" ht="14.25" customHeight="1">
      <c r="A15" s="2" t="s">
        <v>28</v>
      </c>
      <c r="B15" s="3">
        <v>0</v>
      </c>
      <c r="C15" s="3">
        <v>0</v>
      </c>
      <c r="D15" s="3">
        <v>0</v>
      </c>
      <c r="E15" s="3">
        <v>269</v>
      </c>
      <c r="F15" s="3">
        <v>0</v>
      </c>
      <c r="G15" s="3">
        <v>0</v>
      </c>
      <c r="H15" s="4">
        <v>269</v>
      </c>
    </row>
    <row r="16" spans="1:8" ht="14.25" customHeight="1">
      <c r="A16" s="2" t="s">
        <v>29</v>
      </c>
      <c r="B16" s="3">
        <v>0</v>
      </c>
      <c r="C16" s="3">
        <v>0</v>
      </c>
      <c r="D16" s="3">
        <v>0</v>
      </c>
      <c r="E16" s="3">
        <v>440</v>
      </c>
      <c r="F16" s="3">
        <v>0</v>
      </c>
      <c r="G16" s="3">
        <v>0</v>
      </c>
      <c r="H16" s="4">
        <v>440</v>
      </c>
    </row>
    <row r="17" spans="1:8" ht="14.25" customHeight="1" thickBot="1">
      <c r="A17" s="5" t="s">
        <v>30</v>
      </c>
      <c r="B17" s="6">
        <v>0</v>
      </c>
      <c r="C17" s="6">
        <v>0</v>
      </c>
      <c r="D17" s="6">
        <v>0</v>
      </c>
      <c r="E17" s="6">
        <v>33</v>
      </c>
      <c r="F17" s="6">
        <v>0</v>
      </c>
      <c r="G17" s="6">
        <v>0</v>
      </c>
      <c r="H17" s="7">
        <v>33</v>
      </c>
    </row>
    <row r="18" spans="1:8" ht="14.25" customHeight="1">
      <c r="A18" s="848" t="s">
        <v>136</v>
      </c>
      <c r="B18" s="839"/>
      <c r="C18" s="839"/>
      <c r="D18" s="839"/>
      <c r="E18" s="839"/>
      <c r="F18" s="839"/>
      <c r="G18" s="839"/>
      <c r="H18" s="839"/>
    </row>
    <row r="19" spans="1:8" ht="14.25" customHeight="1">
      <c r="A19" s="848" t="s">
        <v>40</v>
      </c>
      <c r="B19" s="839"/>
      <c r="C19" s="839"/>
      <c r="D19" s="839"/>
      <c r="E19" s="839"/>
      <c r="F19" s="839"/>
      <c r="G19" s="839"/>
      <c r="H19" s="839"/>
    </row>
    <row r="20" spans="1:8" ht="14.25" customHeight="1"/>
    <row r="21" spans="1:8" ht="14.25" customHeight="1"/>
    <row r="22" spans="1:8" ht="14.25" customHeight="1"/>
    <row r="23" spans="1:8" ht="14.25" customHeight="1"/>
    <row r="24" spans="1:8" ht="14.25" customHeight="1"/>
    <row r="25" spans="1:8" ht="14.25" customHeight="1"/>
    <row r="26" spans="1:8" ht="14.25" customHeight="1"/>
    <row r="27" spans="1:8" ht="14.25" customHeight="1"/>
    <row r="28" spans="1:8" ht="14.2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sheetData>
  <mergeCells count="8">
    <mergeCell ref="A6:H6"/>
    <mergeCell ref="A18:H18"/>
    <mergeCell ref="A19:H19"/>
    <mergeCell ref="A1:H1"/>
    <mergeCell ref="A2:H2"/>
    <mergeCell ref="A3:H3"/>
    <mergeCell ref="A4:H4"/>
    <mergeCell ref="A5:H5"/>
  </mergeCells>
  <printOptions horizontalCentered="1"/>
  <pageMargins left="0.2" right="0.2" top="1" bottom="0.45" header="0.25" footer="0.25"/>
  <pageSetup orientation="landscape" cellComments="atEnd" r:id="rId1"/>
  <headerFooter>
    <oddHeader>&amp;L&amp;G</oddHeader>
    <oddFooter>&amp;L&amp;"Calibri,Regular"&amp;11PERA 2208C Division of Accountability, Research and Measurement</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showWhiteSpace="0" view="pageLayout" zoomScaleNormal="100" workbookViewId="0">
      <selection activeCell="T8" sqref="T8:V9"/>
    </sheetView>
  </sheetViews>
  <sheetFormatPr defaultColWidth="11" defaultRowHeight="15" customHeight="1"/>
  <cols>
    <col min="1" max="1" width="15.59765625" style="9" bestFit="1" customWidth="1"/>
    <col min="2" max="3" width="4" style="9" customWidth="1"/>
    <col min="4" max="4" width="2.59765625" style="9" bestFit="1" customWidth="1"/>
    <col min="5" max="5" width="2.5" style="9" bestFit="1" customWidth="1"/>
    <col min="6" max="7" width="4.19921875" style="9" customWidth="1"/>
    <col min="8" max="8" width="3.5" style="9" bestFit="1" customWidth="1"/>
    <col min="9" max="9" width="2.59765625" style="9" bestFit="1" customWidth="1"/>
    <col min="10" max="11" width="3.5" style="9" bestFit="1" customWidth="1"/>
    <col min="12" max="12" width="4.8984375" style="9" bestFit="1" customWidth="1"/>
    <col min="13" max="13" width="3.5" style="9" bestFit="1" customWidth="1"/>
    <col min="14" max="15" width="3.3984375" style="9" customWidth="1"/>
    <col min="16" max="17" width="4.8984375" style="9" customWidth="1"/>
    <col min="18" max="18" width="9.09765625" style="9" bestFit="1" customWidth="1"/>
    <col min="19" max="19" width="6.69921875" style="9" bestFit="1" customWidth="1"/>
    <col min="20" max="20" width="7.59765625" style="9" bestFit="1" customWidth="1"/>
    <col min="21" max="21" width="3.5" style="9" bestFit="1" customWidth="1"/>
    <col min="22" max="22" width="11.19921875" style="9" bestFit="1" customWidth="1"/>
    <col min="23" max="16384" width="11" style="9"/>
  </cols>
  <sheetData>
    <row r="1" spans="1:22" ht="21.9" customHeight="1">
      <c r="A1" s="838" t="s">
        <v>142</v>
      </c>
      <c r="B1" s="839"/>
      <c r="C1" s="839"/>
      <c r="D1" s="839"/>
      <c r="E1" s="839"/>
      <c r="F1" s="839"/>
      <c r="G1" s="839"/>
      <c r="H1" s="839"/>
      <c r="I1" s="839"/>
      <c r="J1" s="839"/>
      <c r="K1" s="839"/>
      <c r="L1" s="839"/>
      <c r="M1" s="839"/>
      <c r="N1" s="839"/>
      <c r="O1" s="839"/>
      <c r="P1" s="839"/>
      <c r="Q1" s="839"/>
      <c r="R1" s="839"/>
      <c r="S1" s="839"/>
      <c r="T1" s="839"/>
      <c r="U1" s="839"/>
      <c r="V1" s="839"/>
    </row>
    <row r="2" spans="1:22" ht="21.9"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21.9" customHeight="1">
      <c r="A3" s="838" t="s">
        <v>70</v>
      </c>
      <c r="B3" s="839"/>
      <c r="C3" s="839"/>
      <c r="D3" s="839"/>
      <c r="E3" s="839"/>
      <c r="F3" s="839"/>
      <c r="G3" s="839"/>
      <c r="H3" s="839"/>
      <c r="I3" s="839"/>
      <c r="J3" s="839"/>
      <c r="K3" s="839"/>
      <c r="L3" s="839"/>
      <c r="M3" s="839"/>
      <c r="N3" s="839"/>
      <c r="O3" s="839"/>
      <c r="P3" s="839"/>
      <c r="Q3" s="839"/>
      <c r="R3" s="839"/>
      <c r="S3" s="839"/>
      <c r="T3" s="839"/>
      <c r="U3" s="839"/>
      <c r="V3" s="839"/>
    </row>
    <row r="4" spans="1:22" ht="21.9" customHeight="1">
      <c r="A4" s="838" t="s">
        <v>141</v>
      </c>
      <c r="B4" s="839"/>
      <c r="C4" s="839"/>
      <c r="D4" s="839"/>
      <c r="E4" s="839"/>
      <c r="F4" s="839"/>
      <c r="G4" s="839"/>
      <c r="H4" s="839"/>
      <c r="I4" s="839"/>
      <c r="J4" s="839"/>
      <c r="K4" s="839"/>
      <c r="L4" s="839"/>
      <c r="M4" s="839"/>
      <c r="N4" s="839"/>
      <c r="O4" s="839"/>
      <c r="P4" s="839"/>
      <c r="Q4" s="839"/>
      <c r="R4" s="839"/>
      <c r="S4" s="839"/>
      <c r="T4" s="839"/>
      <c r="U4" s="839"/>
      <c r="V4" s="839"/>
    </row>
    <row r="5" spans="1:22" ht="21.9" customHeight="1">
      <c r="A5" s="838" t="s">
        <v>101</v>
      </c>
      <c r="B5" s="839"/>
      <c r="C5" s="839"/>
      <c r="D5" s="839"/>
      <c r="E5" s="839"/>
      <c r="F5" s="839"/>
      <c r="G5" s="839"/>
      <c r="H5" s="839"/>
      <c r="I5" s="839"/>
      <c r="J5" s="839"/>
      <c r="K5" s="839"/>
      <c r="L5" s="839"/>
      <c r="M5" s="839"/>
      <c r="N5" s="839"/>
      <c r="O5" s="839"/>
      <c r="P5" s="839"/>
      <c r="Q5" s="839"/>
      <c r="R5" s="839"/>
      <c r="S5" s="839"/>
      <c r="T5" s="839"/>
      <c r="U5" s="839"/>
      <c r="V5" s="839"/>
    </row>
    <row r="6" spans="1:22" ht="21.9" customHeight="1">
      <c r="A6" s="838" t="s">
        <v>3</v>
      </c>
      <c r="B6" s="839"/>
      <c r="C6" s="839"/>
      <c r="D6" s="839"/>
      <c r="E6" s="839"/>
      <c r="F6" s="839"/>
      <c r="G6" s="839"/>
      <c r="H6" s="839"/>
      <c r="I6" s="839"/>
      <c r="J6" s="839"/>
      <c r="K6" s="839"/>
      <c r="L6" s="839"/>
      <c r="M6" s="839"/>
      <c r="N6" s="839"/>
      <c r="O6" s="839"/>
      <c r="P6" s="839"/>
      <c r="Q6" s="839"/>
      <c r="R6" s="839"/>
      <c r="S6" s="839"/>
      <c r="T6" s="839"/>
      <c r="U6" s="839"/>
      <c r="V6" s="839"/>
    </row>
    <row r="7" spans="1:22" ht="15" customHeight="1" thickBot="1"/>
    <row r="8" spans="1:22" ht="17.100000000000001" customHeight="1">
      <c r="A8" s="876" t="s">
        <v>4</v>
      </c>
      <c r="B8" s="860" t="s">
        <v>100</v>
      </c>
      <c r="C8" s="860"/>
      <c r="D8" s="860"/>
      <c r="E8" s="860"/>
      <c r="F8" s="860"/>
      <c r="G8" s="860"/>
      <c r="H8" s="860"/>
      <c r="I8" s="860"/>
      <c r="J8" s="860"/>
      <c r="K8" s="860"/>
      <c r="L8" s="860"/>
      <c r="M8" s="860"/>
      <c r="N8" s="860"/>
      <c r="O8" s="860"/>
      <c r="P8" s="860"/>
      <c r="Q8" s="860"/>
      <c r="R8" s="860"/>
      <c r="S8" s="860"/>
      <c r="T8" s="880" t="s">
        <v>91</v>
      </c>
      <c r="U8" s="881"/>
      <c r="V8" s="882"/>
    </row>
    <row r="9" spans="1:22" ht="39.75" customHeight="1">
      <c r="A9" s="877"/>
      <c r="B9" s="865" t="s">
        <v>99</v>
      </c>
      <c r="C9" s="865"/>
      <c r="D9" s="866" t="s">
        <v>98</v>
      </c>
      <c r="E9" s="866"/>
      <c r="F9" s="874" t="s">
        <v>245</v>
      </c>
      <c r="G9" s="875"/>
      <c r="H9" s="866" t="s">
        <v>97</v>
      </c>
      <c r="I9" s="866"/>
      <c r="J9" s="866" t="s">
        <v>96</v>
      </c>
      <c r="K9" s="866"/>
      <c r="L9" s="866" t="s">
        <v>95</v>
      </c>
      <c r="M9" s="866"/>
      <c r="N9" s="866" t="s">
        <v>94</v>
      </c>
      <c r="O9" s="866"/>
      <c r="P9" s="874" t="s">
        <v>246</v>
      </c>
      <c r="Q9" s="875"/>
      <c r="R9" s="27" t="s">
        <v>42</v>
      </c>
      <c r="S9" s="27" t="s">
        <v>92</v>
      </c>
      <c r="T9" s="879"/>
      <c r="U9" s="872"/>
      <c r="V9" s="873"/>
    </row>
    <row r="10" spans="1:22" ht="17.100000000000001" customHeight="1">
      <c r="A10" s="878"/>
      <c r="B10" s="27" t="s">
        <v>90</v>
      </c>
      <c r="C10" s="27" t="s">
        <v>89</v>
      </c>
      <c r="D10" s="27" t="s">
        <v>90</v>
      </c>
      <c r="E10" s="27" t="s">
        <v>89</v>
      </c>
      <c r="F10" s="27" t="s">
        <v>90</v>
      </c>
      <c r="G10" s="27" t="s">
        <v>89</v>
      </c>
      <c r="H10" s="27" t="s">
        <v>90</v>
      </c>
      <c r="I10" s="27" t="s">
        <v>89</v>
      </c>
      <c r="J10" s="27" t="s">
        <v>90</v>
      </c>
      <c r="K10" s="27" t="s">
        <v>89</v>
      </c>
      <c r="L10" s="27" t="s">
        <v>90</v>
      </c>
      <c r="M10" s="27" t="s">
        <v>89</v>
      </c>
      <c r="N10" s="27" t="s">
        <v>90</v>
      </c>
      <c r="O10" s="27" t="s">
        <v>89</v>
      </c>
      <c r="P10" s="27" t="s">
        <v>90</v>
      </c>
      <c r="Q10" s="27" t="s">
        <v>89</v>
      </c>
      <c r="R10" s="27" t="s">
        <v>88</v>
      </c>
      <c r="S10" s="27" t="s">
        <v>42</v>
      </c>
      <c r="T10" s="27" t="s">
        <v>87</v>
      </c>
      <c r="U10" s="27" t="s">
        <v>86</v>
      </c>
      <c r="V10" s="28" t="s">
        <v>85</v>
      </c>
    </row>
    <row r="11" spans="1:22" ht="17.100000000000001" customHeight="1">
      <c r="A11" s="26" t="s">
        <v>92</v>
      </c>
      <c r="B11" s="866" t="s">
        <v>4</v>
      </c>
      <c r="C11" s="866"/>
      <c r="D11" s="866"/>
      <c r="E11" s="866"/>
      <c r="F11" s="866"/>
      <c r="G11" s="866"/>
      <c r="H11" s="866"/>
      <c r="I11" s="866"/>
      <c r="J11" s="866"/>
      <c r="K11" s="866"/>
      <c r="L11" s="866"/>
      <c r="M11" s="866"/>
      <c r="N11" s="866"/>
      <c r="O11" s="866"/>
      <c r="P11" s="866"/>
      <c r="Q11" s="866"/>
      <c r="R11" s="866"/>
      <c r="S11" s="866"/>
      <c r="T11" s="866"/>
      <c r="U11" s="866"/>
      <c r="V11" s="890"/>
    </row>
    <row r="12" spans="1:22" s="1" customFormat="1" ht="17.100000000000001" customHeight="1">
      <c r="A12" s="53" t="s">
        <v>84</v>
      </c>
      <c r="B12" s="54">
        <v>27</v>
      </c>
      <c r="C12" s="54">
        <v>8</v>
      </c>
      <c r="D12" s="54">
        <v>30</v>
      </c>
      <c r="E12" s="54">
        <v>6</v>
      </c>
      <c r="F12" s="54">
        <v>9</v>
      </c>
      <c r="G12" s="54">
        <v>1</v>
      </c>
      <c r="H12" s="54">
        <v>293</v>
      </c>
      <c r="I12" s="54">
        <v>50</v>
      </c>
      <c r="J12" s="54">
        <v>680</v>
      </c>
      <c r="K12" s="54">
        <v>112</v>
      </c>
      <c r="L12" s="54">
        <v>1322</v>
      </c>
      <c r="M12" s="54">
        <v>186</v>
      </c>
      <c r="N12" s="54">
        <v>6</v>
      </c>
      <c r="O12" s="54">
        <v>0</v>
      </c>
      <c r="P12" s="54">
        <v>39</v>
      </c>
      <c r="Q12" s="54">
        <v>7</v>
      </c>
      <c r="R12" s="54">
        <v>80</v>
      </c>
      <c r="S12" s="54">
        <v>2856</v>
      </c>
      <c r="T12" s="54">
        <v>121</v>
      </c>
      <c r="U12" s="54">
        <v>65</v>
      </c>
      <c r="V12" s="55">
        <v>1747</v>
      </c>
    </row>
    <row r="13" spans="1:22" ht="17.100000000000001" customHeight="1">
      <c r="A13" s="35" t="s">
        <v>6</v>
      </c>
      <c r="B13" s="36">
        <v>5</v>
      </c>
      <c r="C13" s="36">
        <v>3</v>
      </c>
      <c r="D13" s="36">
        <v>13</v>
      </c>
      <c r="E13" s="36">
        <v>3</v>
      </c>
      <c r="F13" s="36">
        <v>1</v>
      </c>
      <c r="G13" s="36">
        <v>0</v>
      </c>
      <c r="H13" s="36">
        <v>79</v>
      </c>
      <c r="I13" s="36">
        <v>15</v>
      </c>
      <c r="J13" s="36">
        <v>101</v>
      </c>
      <c r="K13" s="36">
        <v>21</v>
      </c>
      <c r="L13" s="36">
        <v>98</v>
      </c>
      <c r="M13" s="36">
        <v>27</v>
      </c>
      <c r="N13" s="36">
        <v>1</v>
      </c>
      <c r="O13" s="36">
        <v>0</v>
      </c>
      <c r="P13" s="36">
        <v>5</v>
      </c>
      <c r="Q13" s="36">
        <v>1</v>
      </c>
      <c r="R13" s="36">
        <v>21</v>
      </c>
      <c r="S13" s="36">
        <v>394</v>
      </c>
      <c r="T13" s="36">
        <v>14</v>
      </c>
      <c r="U13" s="36">
        <v>18</v>
      </c>
      <c r="V13" s="37">
        <v>258</v>
      </c>
    </row>
    <row r="14" spans="1:22" ht="14.25" customHeight="1">
      <c r="A14" s="2" t="s">
        <v>7</v>
      </c>
      <c r="B14" s="3">
        <v>1</v>
      </c>
      <c r="C14" s="3">
        <v>0</v>
      </c>
      <c r="D14" s="3">
        <v>0</v>
      </c>
      <c r="E14" s="3">
        <v>0</v>
      </c>
      <c r="F14" s="3">
        <v>0</v>
      </c>
      <c r="G14" s="3">
        <v>0</v>
      </c>
      <c r="H14" s="3">
        <v>0</v>
      </c>
      <c r="I14" s="3">
        <v>0</v>
      </c>
      <c r="J14" s="3">
        <v>6</v>
      </c>
      <c r="K14" s="3">
        <v>0</v>
      </c>
      <c r="L14" s="3">
        <v>31</v>
      </c>
      <c r="M14" s="3">
        <v>2</v>
      </c>
      <c r="N14" s="3">
        <v>0</v>
      </c>
      <c r="O14" s="3">
        <v>0</v>
      </c>
      <c r="P14" s="3">
        <v>1</v>
      </c>
      <c r="Q14" s="3">
        <v>0</v>
      </c>
      <c r="R14" s="3">
        <v>2</v>
      </c>
      <c r="S14" s="3">
        <v>43</v>
      </c>
      <c r="T14" s="3">
        <v>0</v>
      </c>
      <c r="U14" s="3">
        <v>0</v>
      </c>
      <c r="V14" s="4">
        <v>31</v>
      </c>
    </row>
    <row r="15" spans="1:22" ht="14.25" customHeight="1">
      <c r="A15" s="2" t="s">
        <v>8</v>
      </c>
      <c r="B15" s="3">
        <v>0</v>
      </c>
      <c r="C15" s="3">
        <v>0</v>
      </c>
      <c r="D15" s="3">
        <v>0</v>
      </c>
      <c r="E15" s="3">
        <v>0</v>
      </c>
      <c r="F15" s="3">
        <v>1</v>
      </c>
      <c r="G15" s="3">
        <v>1</v>
      </c>
      <c r="H15" s="3">
        <v>1</v>
      </c>
      <c r="I15" s="3">
        <v>0</v>
      </c>
      <c r="J15" s="3">
        <v>1</v>
      </c>
      <c r="K15" s="3">
        <v>0</v>
      </c>
      <c r="L15" s="3">
        <v>35</v>
      </c>
      <c r="M15" s="3">
        <v>2</v>
      </c>
      <c r="N15" s="3">
        <v>0</v>
      </c>
      <c r="O15" s="3">
        <v>0</v>
      </c>
      <c r="P15" s="3">
        <v>0</v>
      </c>
      <c r="Q15" s="3">
        <v>0</v>
      </c>
      <c r="R15" s="3">
        <v>0</v>
      </c>
      <c r="S15" s="3">
        <v>41</v>
      </c>
      <c r="T15" s="3">
        <v>2</v>
      </c>
      <c r="U15" s="3">
        <v>0</v>
      </c>
      <c r="V15" s="4">
        <v>22</v>
      </c>
    </row>
    <row r="16" spans="1:22" ht="14.25" customHeight="1">
      <c r="A16" s="2" t="s">
        <v>9</v>
      </c>
      <c r="B16" s="3">
        <v>0</v>
      </c>
      <c r="C16" s="3">
        <v>0</v>
      </c>
      <c r="D16" s="3">
        <v>0</v>
      </c>
      <c r="E16" s="3">
        <v>0</v>
      </c>
      <c r="F16" s="3">
        <v>0</v>
      </c>
      <c r="G16" s="3">
        <v>0</v>
      </c>
      <c r="H16" s="3">
        <v>3</v>
      </c>
      <c r="I16" s="3">
        <v>1</v>
      </c>
      <c r="J16" s="3">
        <v>17</v>
      </c>
      <c r="K16" s="3">
        <v>3</v>
      </c>
      <c r="L16" s="3">
        <v>101</v>
      </c>
      <c r="M16" s="3">
        <v>19</v>
      </c>
      <c r="N16" s="3">
        <v>0</v>
      </c>
      <c r="O16" s="3">
        <v>0</v>
      </c>
      <c r="P16" s="3">
        <v>4</v>
      </c>
      <c r="Q16" s="3">
        <v>0</v>
      </c>
      <c r="R16" s="3">
        <v>2</v>
      </c>
      <c r="S16" s="3">
        <v>150</v>
      </c>
      <c r="T16" s="3">
        <v>8</v>
      </c>
      <c r="U16" s="3">
        <v>27</v>
      </c>
      <c r="V16" s="4">
        <v>116</v>
      </c>
    </row>
    <row r="17" spans="1:22" ht="14.25" customHeight="1">
      <c r="A17" s="2" t="s">
        <v>10</v>
      </c>
      <c r="B17" s="3">
        <v>2</v>
      </c>
      <c r="C17" s="3">
        <v>0</v>
      </c>
      <c r="D17" s="3">
        <v>0</v>
      </c>
      <c r="E17" s="3">
        <v>0</v>
      </c>
      <c r="F17" s="3">
        <v>1</v>
      </c>
      <c r="G17" s="3">
        <v>0</v>
      </c>
      <c r="H17" s="3">
        <v>5</v>
      </c>
      <c r="I17" s="3">
        <v>2</v>
      </c>
      <c r="J17" s="3">
        <v>28</v>
      </c>
      <c r="K17" s="3">
        <v>1</v>
      </c>
      <c r="L17" s="3">
        <v>113</v>
      </c>
      <c r="M17" s="3">
        <v>11</v>
      </c>
      <c r="N17" s="3">
        <v>0</v>
      </c>
      <c r="O17" s="3">
        <v>0</v>
      </c>
      <c r="P17" s="3">
        <v>5</v>
      </c>
      <c r="Q17" s="3">
        <v>0</v>
      </c>
      <c r="R17" s="3">
        <v>4</v>
      </c>
      <c r="S17" s="3">
        <v>172</v>
      </c>
      <c r="T17" s="3">
        <v>1</v>
      </c>
      <c r="U17" s="3">
        <v>0</v>
      </c>
      <c r="V17" s="4">
        <v>116</v>
      </c>
    </row>
    <row r="18" spans="1:22" ht="14.25" customHeight="1">
      <c r="A18" s="2" t="s">
        <v>11</v>
      </c>
      <c r="B18" s="3">
        <v>0</v>
      </c>
      <c r="C18" s="3">
        <v>0</v>
      </c>
      <c r="D18" s="3">
        <v>2</v>
      </c>
      <c r="E18" s="3">
        <v>0</v>
      </c>
      <c r="F18" s="3">
        <v>0</v>
      </c>
      <c r="G18" s="3">
        <v>0</v>
      </c>
      <c r="H18" s="3">
        <v>13</v>
      </c>
      <c r="I18" s="3">
        <v>1</v>
      </c>
      <c r="J18" s="3">
        <v>4</v>
      </c>
      <c r="K18" s="3">
        <v>2</v>
      </c>
      <c r="L18" s="3">
        <v>73</v>
      </c>
      <c r="M18" s="3">
        <v>3</v>
      </c>
      <c r="N18" s="3">
        <v>0</v>
      </c>
      <c r="O18" s="3">
        <v>0</v>
      </c>
      <c r="P18" s="3">
        <v>2</v>
      </c>
      <c r="Q18" s="3">
        <v>0</v>
      </c>
      <c r="R18" s="3">
        <v>8</v>
      </c>
      <c r="S18" s="3">
        <v>108</v>
      </c>
      <c r="T18" s="3">
        <v>2</v>
      </c>
      <c r="U18" s="3">
        <v>1</v>
      </c>
      <c r="V18" s="4">
        <v>64</v>
      </c>
    </row>
    <row r="19" spans="1:22" ht="14.25" customHeight="1">
      <c r="A19" s="2" t="s">
        <v>15</v>
      </c>
      <c r="B19" s="3">
        <v>2</v>
      </c>
      <c r="C19" s="3">
        <v>0</v>
      </c>
      <c r="D19" s="3">
        <v>1</v>
      </c>
      <c r="E19" s="3">
        <v>0</v>
      </c>
      <c r="F19" s="3">
        <v>1</v>
      </c>
      <c r="G19" s="3">
        <v>0</v>
      </c>
      <c r="H19" s="3">
        <v>8</v>
      </c>
      <c r="I19" s="3">
        <v>1</v>
      </c>
      <c r="J19" s="3">
        <v>27</v>
      </c>
      <c r="K19" s="3">
        <v>4</v>
      </c>
      <c r="L19" s="3">
        <v>121</v>
      </c>
      <c r="M19" s="3">
        <v>27</v>
      </c>
      <c r="N19" s="3">
        <v>0</v>
      </c>
      <c r="O19" s="3">
        <v>0</v>
      </c>
      <c r="P19" s="3">
        <v>0</v>
      </c>
      <c r="Q19" s="3">
        <v>1</v>
      </c>
      <c r="R19" s="3">
        <v>9</v>
      </c>
      <c r="S19" s="3">
        <v>202</v>
      </c>
      <c r="T19" s="3">
        <v>4</v>
      </c>
      <c r="U19" s="3">
        <v>0</v>
      </c>
      <c r="V19" s="4">
        <v>124</v>
      </c>
    </row>
    <row r="20" spans="1:22" ht="14.25" customHeight="1">
      <c r="A20" s="2" t="s">
        <v>16</v>
      </c>
      <c r="B20" s="3">
        <v>0</v>
      </c>
      <c r="C20" s="3">
        <v>0</v>
      </c>
      <c r="D20" s="3">
        <v>1</v>
      </c>
      <c r="E20" s="3">
        <v>0</v>
      </c>
      <c r="F20" s="3">
        <v>0</v>
      </c>
      <c r="G20" s="3">
        <v>0</v>
      </c>
      <c r="H20" s="3">
        <v>12</v>
      </c>
      <c r="I20" s="3">
        <v>0</v>
      </c>
      <c r="J20" s="3">
        <v>3</v>
      </c>
      <c r="K20" s="3">
        <v>0</v>
      </c>
      <c r="L20" s="3">
        <v>34</v>
      </c>
      <c r="M20" s="3">
        <v>0</v>
      </c>
      <c r="N20" s="3">
        <v>0</v>
      </c>
      <c r="O20" s="3">
        <v>0</v>
      </c>
      <c r="P20" s="3">
        <v>1</v>
      </c>
      <c r="Q20" s="3">
        <v>0</v>
      </c>
      <c r="R20" s="3">
        <v>0</v>
      </c>
      <c r="S20" s="3">
        <v>51</v>
      </c>
      <c r="T20" s="3">
        <v>2</v>
      </c>
      <c r="U20" s="3">
        <v>0</v>
      </c>
      <c r="V20" s="4">
        <v>29</v>
      </c>
    </row>
    <row r="21" spans="1:22" ht="14.25" customHeight="1">
      <c r="A21" s="2" t="s">
        <v>18</v>
      </c>
      <c r="B21" s="3">
        <v>0</v>
      </c>
      <c r="C21" s="3">
        <v>0</v>
      </c>
      <c r="D21" s="3">
        <v>3</v>
      </c>
      <c r="E21" s="3">
        <v>0</v>
      </c>
      <c r="F21" s="3">
        <v>0</v>
      </c>
      <c r="G21" s="3">
        <v>0</v>
      </c>
      <c r="H21" s="3">
        <v>18</v>
      </c>
      <c r="I21" s="3">
        <v>0</v>
      </c>
      <c r="J21" s="3">
        <v>13</v>
      </c>
      <c r="K21" s="3">
        <v>0</v>
      </c>
      <c r="L21" s="3">
        <v>57</v>
      </c>
      <c r="M21" s="3">
        <v>0</v>
      </c>
      <c r="N21" s="3">
        <v>0</v>
      </c>
      <c r="O21" s="3">
        <v>0</v>
      </c>
      <c r="P21" s="3">
        <v>0</v>
      </c>
      <c r="Q21" s="3">
        <v>0</v>
      </c>
      <c r="R21" s="3">
        <v>3</v>
      </c>
      <c r="S21" s="3">
        <v>94</v>
      </c>
      <c r="T21" s="3">
        <v>4</v>
      </c>
      <c r="U21" s="3">
        <v>3</v>
      </c>
      <c r="V21" s="4">
        <v>52</v>
      </c>
    </row>
    <row r="22" spans="1:22" ht="14.25" customHeight="1">
      <c r="A22" s="2" t="s">
        <v>19</v>
      </c>
      <c r="B22" s="3">
        <v>14</v>
      </c>
      <c r="C22" s="3">
        <v>3</v>
      </c>
      <c r="D22" s="3">
        <v>3</v>
      </c>
      <c r="E22" s="3">
        <v>0</v>
      </c>
      <c r="F22" s="3">
        <v>0</v>
      </c>
      <c r="G22" s="3">
        <v>0</v>
      </c>
      <c r="H22" s="3">
        <v>42</v>
      </c>
      <c r="I22" s="3">
        <v>9</v>
      </c>
      <c r="J22" s="3">
        <v>377</v>
      </c>
      <c r="K22" s="3">
        <v>62</v>
      </c>
      <c r="L22" s="3">
        <v>33</v>
      </c>
      <c r="M22" s="3">
        <v>9</v>
      </c>
      <c r="N22" s="3">
        <v>1</v>
      </c>
      <c r="O22" s="3">
        <v>0</v>
      </c>
      <c r="P22" s="3">
        <v>1</v>
      </c>
      <c r="Q22" s="3">
        <v>1</v>
      </c>
      <c r="R22" s="3">
        <v>13</v>
      </c>
      <c r="S22" s="3">
        <v>568</v>
      </c>
      <c r="T22" s="3">
        <v>27</v>
      </c>
      <c r="U22" s="3">
        <v>7</v>
      </c>
      <c r="V22" s="4">
        <v>281</v>
      </c>
    </row>
    <row r="23" spans="1:22" ht="14.25" customHeight="1">
      <c r="A23" s="2" t="s">
        <v>21</v>
      </c>
      <c r="B23" s="3">
        <v>0</v>
      </c>
      <c r="C23" s="3">
        <v>0</v>
      </c>
      <c r="D23" s="3">
        <v>1</v>
      </c>
      <c r="E23" s="3">
        <v>0</v>
      </c>
      <c r="F23" s="3">
        <v>1</v>
      </c>
      <c r="G23" s="3">
        <v>0</v>
      </c>
      <c r="H23" s="3">
        <v>10</v>
      </c>
      <c r="I23" s="3">
        <v>0</v>
      </c>
      <c r="J23" s="3">
        <v>3</v>
      </c>
      <c r="K23" s="3">
        <v>2</v>
      </c>
      <c r="L23" s="3">
        <v>74</v>
      </c>
      <c r="M23" s="3">
        <v>9</v>
      </c>
      <c r="N23" s="3">
        <v>0</v>
      </c>
      <c r="O23" s="3">
        <v>0</v>
      </c>
      <c r="P23" s="3">
        <v>1</v>
      </c>
      <c r="Q23" s="3">
        <v>1</v>
      </c>
      <c r="R23" s="3">
        <v>1</v>
      </c>
      <c r="S23" s="3">
        <v>103</v>
      </c>
      <c r="T23" s="3">
        <v>3</v>
      </c>
      <c r="U23" s="3">
        <v>0</v>
      </c>
      <c r="V23" s="4">
        <v>56</v>
      </c>
    </row>
    <row r="24" spans="1:22" ht="14.25" customHeight="1">
      <c r="A24" s="2" t="s">
        <v>25</v>
      </c>
      <c r="B24" s="3">
        <v>0</v>
      </c>
      <c r="C24" s="3">
        <v>1</v>
      </c>
      <c r="D24" s="3">
        <v>0</v>
      </c>
      <c r="E24" s="3">
        <v>0</v>
      </c>
      <c r="F24" s="3">
        <v>1</v>
      </c>
      <c r="G24" s="3">
        <v>0</v>
      </c>
      <c r="H24" s="3">
        <v>1</v>
      </c>
      <c r="I24" s="3">
        <v>0</v>
      </c>
      <c r="J24" s="3">
        <v>10</v>
      </c>
      <c r="K24" s="3">
        <v>1</v>
      </c>
      <c r="L24" s="3">
        <v>46</v>
      </c>
      <c r="M24" s="3">
        <v>2</v>
      </c>
      <c r="N24" s="3">
        <v>0</v>
      </c>
      <c r="O24" s="3">
        <v>0</v>
      </c>
      <c r="P24" s="3">
        <v>2</v>
      </c>
      <c r="Q24" s="3">
        <v>0</v>
      </c>
      <c r="R24" s="3">
        <v>1</v>
      </c>
      <c r="S24" s="3">
        <v>65</v>
      </c>
      <c r="T24" s="3">
        <v>1</v>
      </c>
      <c r="U24" s="3">
        <v>0</v>
      </c>
      <c r="V24" s="4">
        <v>43</v>
      </c>
    </row>
    <row r="25" spans="1:22" ht="14.25" customHeight="1">
      <c r="A25" s="2" t="s">
        <v>26</v>
      </c>
      <c r="B25" s="3">
        <v>0</v>
      </c>
      <c r="C25" s="3">
        <v>0</v>
      </c>
      <c r="D25" s="3">
        <v>0</v>
      </c>
      <c r="E25" s="3">
        <v>0</v>
      </c>
      <c r="F25" s="3">
        <v>0</v>
      </c>
      <c r="G25" s="3">
        <v>0</v>
      </c>
      <c r="H25" s="3">
        <v>1</v>
      </c>
      <c r="I25" s="3">
        <v>0</v>
      </c>
      <c r="J25" s="3">
        <v>1</v>
      </c>
      <c r="K25" s="3">
        <v>0</v>
      </c>
      <c r="L25" s="3">
        <v>39</v>
      </c>
      <c r="M25" s="3">
        <v>2</v>
      </c>
      <c r="N25" s="3">
        <v>1</v>
      </c>
      <c r="O25" s="3">
        <v>0</v>
      </c>
      <c r="P25" s="3">
        <v>2</v>
      </c>
      <c r="Q25" s="3">
        <v>0</v>
      </c>
      <c r="R25" s="3">
        <v>1</v>
      </c>
      <c r="S25" s="3">
        <v>47</v>
      </c>
      <c r="T25" s="3">
        <v>0</v>
      </c>
      <c r="U25" s="3">
        <v>0</v>
      </c>
      <c r="V25" s="4">
        <v>28</v>
      </c>
    </row>
    <row r="26" spans="1:22" ht="14.25" customHeight="1">
      <c r="A26" s="2" t="s">
        <v>27</v>
      </c>
      <c r="B26" s="3">
        <v>3</v>
      </c>
      <c r="C26" s="3">
        <v>1</v>
      </c>
      <c r="D26" s="3">
        <v>5</v>
      </c>
      <c r="E26" s="3">
        <v>3</v>
      </c>
      <c r="F26" s="3">
        <v>3</v>
      </c>
      <c r="G26" s="3">
        <v>0</v>
      </c>
      <c r="H26" s="3">
        <v>80</v>
      </c>
      <c r="I26" s="3">
        <v>18</v>
      </c>
      <c r="J26" s="3">
        <v>73</v>
      </c>
      <c r="K26" s="3">
        <v>14</v>
      </c>
      <c r="L26" s="3">
        <v>406</v>
      </c>
      <c r="M26" s="3">
        <v>67</v>
      </c>
      <c r="N26" s="3">
        <v>3</v>
      </c>
      <c r="O26" s="3">
        <v>0</v>
      </c>
      <c r="P26" s="3">
        <v>11</v>
      </c>
      <c r="Q26" s="3">
        <v>3</v>
      </c>
      <c r="R26" s="3">
        <v>13</v>
      </c>
      <c r="S26" s="3">
        <v>703</v>
      </c>
      <c r="T26" s="3">
        <v>47</v>
      </c>
      <c r="U26" s="3">
        <v>8</v>
      </c>
      <c r="V26" s="4">
        <v>469</v>
      </c>
    </row>
    <row r="27" spans="1:22" ht="14.25" customHeight="1">
      <c r="A27" s="2" t="s">
        <v>28</v>
      </c>
      <c r="B27" s="3">
        <v>0</v>
      </c>
      <c r="C27" s="3">
        <v>0</v>
      </c>
      <c r="D27" s="3">
        <v>1</v>
      </c>
      <c r="E27" s="3">
        <v>0</v>
      </c>
      <c r="F27" s="3">
        <v>0</v>
      </c>
      <c r="G27" s="3">
        <v>0</v>
      </c>
      <c r="H27" s="3">
        <v>20</v>
      </c>
      <c r="I27" s="3">
        <v>3</v>
      </c>
      <c r="J27" s="3">
        <v>11</v>
      </c>
      <c r="K27" s="3">
        <v>0</v>
      </c>
      <c r="L27" s="3">
        <v>47</v>
      </c>
      <c r="M27" s="3">
        <v>4</v>
      </c>
      <c r="N27" s="3">
        <v>0</v>
      </c>
      <c r="O27" s="3">
        <v>0</v>
      </c>
      <c r="P27" s="3">
        <v>4</v>
      </c>
      <c r="Q27" s="3">
        <v>0</v>
      </c>
      <c r="R27" s="3">
        <v>1</v>
      </c>
      <c r="S27" s="3">
        <v>91</v>
      </c>
      <c r="T27" s="3">
        <v>6</v>
      </c>
      <c r="U27" s="3">
        <v>1</v>
      </c>
      <c r="V27" s="4">
        <v>45</v>
      </c>
    </row>
    <row r="28" spans="1:22" ht="14.25" customHeight="1" thickBot="1">
      <c r="A28" s="5" t="s">
        <v>30</v>
      </c>
      <c r="B28" s="6">
        <v>0</v>
      </c>
      <c r="C28" s="6">
        <v>0</v>
      </c>
      <c r="D28" s="6">
        <v>0</v>
      </c>
      <c r="E28" s="6">
        <v>0</v>
      </c>
      <c r="F28" s="6">
        <v>0</v>
      </c>
      <c r="G28" s="6">
        <v>0</v>
      </c>
      <c r="H28" s="6">
        <v>0</v>
      </c>
      <c r="I28" s="6">
        <v>0</v>
      </c>
      <c r="J28" s="6">
        <v>5</v>
      </c>
      <c r="K28" s="6">
        <v>2</v>
      </c>
      <c r="L28" s="6">
        <v>14</v>
      </c>
      <c r="M28" s="6">
        <v>2</v>
      </c>
      <c r="N28" s="6">
        <v>0</v>
      </c>
      <c r="O28" s="6">
        <v>0</v>
      </c>
      <c r="P28" s="6">
        <v>0</v>
      </c>
      <c r="Q28" s="6">
        <v>0</v>
      </c>
      <c r="R28" s="6">
        <v>1</v>
      </c>
      <c r="S28" s="6">
        <v>24</v>
      </c>
      <c r="T28" s="6">
        <v>0</v>
      </c>
      <c r="U28" s="6">
        <v>0</v>
      </c>
      <c r="V28" s="7">
        <v>13</v>
      </c>
    </row>
    <row r="29" spans="1:22" ht="14.25" customHeight="1">
      <c r="A29" s="848" t="s">
        <v>140</v>
      </c>
      <c r="B29" s="839"/>
      <c r="C29" s="839"/>
      <c r="D29" s="839"/>
      <c r="E29" s="839"/>
      <c r="F29" s="839"/>
      <c r="G29" s="839"/>
      <c r="H29" s="839"/>
      <c r="I29" s="839"/>
      <c r="J29" s="839"/>
      <c r="K29" s="839"/>
      <c r="L29" s="839"/>
      <c r="M29" s="839"/>
      <c r="N29" s="839"/>
      <c r="O29" s="839"/>
      <c r="P29" s="839"/>
      <c r="Q29" s="839"/>
      <c r="R29" s="839"/>
      <c r="S29" s="839"/>
      <c r="T29" s="839"/>
      <c r="U29" s="839"/>
      <c r="V29" s="839"/>
    </row>
    <row r="30" spans="1:22" ht="14.25" customHeight="1">
      <c r="A30" s="848" t="s">
        <v>40</v>
      </c>
      <c r="B30" s="839"/>
      <c r="C30" s="839"/>
      <c r="D30" s="839"/>
      <c r="E30" s="839"/>
      <c r="F30" s="839"/>
      <c r="G30" s="839"/>
      <c r="H30" s="839"/>
      <c r="I30" s="839"/>
      <c r="J30" s="839"/>
      <c r="K30" s="839"/>
      <c r="L30" s="839"/>
      <c r="M30" s="839"/>
      <c r="N30" s="839"/>
      <c r="O30" s="839"/>
      <c r="P30" s="839"/>
      <c r="Q30" s="839"/>
      <c r="R30" s="839"/>
      <c r="S30" s="839"/>
      <c r="T30" s="839"/>
      <c r="U30" s="839"/>
      <c r="V30" s="839"/>
    </row>
    <row r="31" spans="1:22" ht="14.25" customHeight="1">
      <c r="A31" s="848" t="s">
        <v>82</v>
      </c>
      <c r="B31" s="839"/>
      <c r="C31" s="839"/>
      <c r="D31" s="839"/>
      <c r="E31" s="839"/>
      <c r="F31" s="839"/>
      <c r="G31" s="839"/>
      <c r="H31" s="839"/>
      <c r="I31" s="839"/>
      <c r="J31" s="839"/>
      <c r="K31" s="839"/>
      <c r="L31" s="839"/>
      <c r="M31" s="839"/>
      <c r="N31" s="839"/>
      <c r="O31" s="839"/>
      <c r="P31" s="839"/>
      <c r="Q31" s="839"/>
      <c r="R31" s="839"/>
      <c r="S31" s="839"/>
      <c r="T31" s="839"/>
      <c r="U31" s="839"/>
      <c r="V31" s="839"/>
    </row>
    <row r="32" spans="1:22" ht="14.25" customHeight="1">
      <c r="A32" s="848" t="s">
        <v>81</v>
      </c>
      <c r="B32" s="839"/>
      <c r="C32" s="839"/>
      <c r="D32" s="839"/>
      <c r="E32" s="839"/>
      <c r="F32" s="839"/>
      <c r="G32" s="839"/>
      <c r="H32" s="839"/>
      <c r="I32" s="839"/>
      <c r="J32" s="839"/>
      <c r="K32" s="839"/>
      <c r="L32" s="839"/>
      <c r="M32" s="839"/>
      <c r="N32" s="839"/>
      <c r="O32" s="839"/>
      <c r="P32" s="839"/>
      <c r="Q32" s="839"/>
      <c r="R32" s="839"/>
      <c r="S32" s="839"/>
      <c r="T32" s="839"/>
      <c r="U32" s="839"/>
      <c r="V32" s="839"/>
    </row>
    <row r="33" spans="1:22" ht="14.25" customHeight="1">
      <c r="A33" s="848" t="s">
        <v>80</v>
      </c>
      <c r="B33" s="839"/>
      <c r="C33" s="839"/>
      <c r="D33" s="839"/>
      <c r="E33" s="839"/>
      <c r="F33" s="839"/>
      <c r="G33" s="839"/>
      <c r="H33" s="839"/>
      <c r="I33" s="839"/>
      <c r="J33" s="839"/>
      <c r="K33" s="839"/>
      <c r="L33" s="839"/>
      <c r="M33" s="839"/>
      <c r="N33" s="839"/>
      <c r="O33" s="839"/>
      <c r="P33" s="839"/>
      <c r="Q33" s="839"/>
      <c r="R33" s="839"/>
      <c r="S33" s="839"/>
      <c r="T33" s="839"/>
      <c r="U33" s="839"/>
      <c r="V33" s="839"/>
    </row>
  </sheetData>
  <mergeCells count="23">
    <mergeCell ref="A8:A10"/>
    <mergeCell ref="T8:V9"/>
    <mergeCell ref="A1:V1"/>
    <mergeCell ref="A2:V2"/>
    <mergeCell ref="A3:V3"/>
    <mergeCell ref="A4:V4"/>
    <mergeCell ref="A5:V5"/>
    <mergeCell ref="A33:V33"/>
    <mergeCell ref="B11:V11"/>
    <mergeCell ref="A6:V6"/>
    <mergeCell ref="A29:V29"/>
    <mergeCell ref="A30:V30"/>
    <mergeCell ref="A31:V31"/>
    <mergeCell ref="A32:V32"/>
    <mergeCell ref="B8:S8"/>
    <mergeCell ref="B9:C9"/>
    <mergeCell ref="D9:E9"/>
    <mergeCell ref="F9:G9"/>
    <mergeCell ref="H9:I9"/>
    <mergeCell ref="J9:K9"/>
    <mergeCell ref="L9:M9"/>
    <mergeCell ref="N9:O9"/>
    <mergeCell ref="P9:Q9"/>
  </mergeCells>
  <printOptions horizontalCentered="1"/>
  <pageMargins left="0.2" right="0.2" top="1" bottom="0.45" header="0.25" footer="0.25"/>
  <pageSetup orientation="landscape" cellComments="atEnd" r:id="rId1"/>
  <headerFooter>
    <oddHeader>&amp;L&amp;G</oddHeader>
    <oddFooter>&amp;L&amp;"Calibri,Regular"&amp;11PERA 2208C Division of Accountability, Research and Measurement</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view="pageLayout" zoomScaleNormal="100" workbookViewId="0">
      <selection activeCell="A8" sqref="A8:A10"/>
    </sheetView>
  </sheetViews>
  <sheetFormatPr defaultColWidth="11" defaultRowHeight="15" customHeight="1"/>
  <cols>
    <col min="1" max="1" width="17.19921875" style="9" bestFit="1" customWidth="1"/>
    <col min="2" max="3" width="4.3984375" style="9" customWidth="1"/>
    <col min="4" max="4" width="3.5" style="9" bestFit="1" customWidth="1"/>
    <col min="5" max="5" width="2.59765625" style="9" bestFit="1" customWidth="1"/>
    <col min="6" max="7" width="4" style="9" customWidth="1"/>
    <col min="8" max="11" width="3.5" style="9" bestFit="1" customWidth="1"/>
    <col min="12" max="12" width="4.8984375" style="9" bestFit="1" customWidth="1"/>
    <col min="13" max="13" width="3.5" style="9" bestFit="1" customWidth="1"/>
    <col min="14" max="14" width="2.59765625" style="9" bestFit="1" customWidth="1"/>
    <col min="15" max="15" width="2.5" style="9" bestFit="1" customWidth="1"/>
    <col min="16" max="17" width="2.59765625" style="9" bestFit="1" customWidth="1"/>
    <col min="18" max="18" width="9.09765625" style="9" bestFit="1" customWidth="1"/>
    <col min="19" max="19" width="6.69921875" style="9" bestFit="1" customWidth="1"/>
    <col min="20" max="20" width="7.59765625" style="9" bestFit="1" customWidth="1"/>
    <col min="21" max="21" width="3.5" style="9" bestFit="1" customWidth="1"/>
    <col min="22" max="22" width="11.19921875" style="9" bestFit="1" customWidth="1"/>
    <col min="23" max="16384" width="11" style="9"/>
  </cols>
  <sheetData>
    <row r="1" spans="1:22" ht="15.75" customHeight="1">
      <c r="A1" s="838" t="s">
        <v>145</v>
      </c>
      <c r="B1" s="839"/>
      <c r="C1" s="839"/>
      <c r="D1" s="839"/>
      <c r="E1" s="839"/>
      <c r="F1" s="839"/>
      <c r="G1" s="839"/>
      <c r="H1" s="839"/>
      <c r="I1" s="839"/>
      <c r="J1" s="839"/>
      <c r="K1" s="839"/>
      <c r="L1" s="839"/>
      <c r="M1" s="839"/>
      <c r="N1" s="839"/>
      <c r="O1" s="839"/>
      <c r="P1" s="839"/>
      <c r="Q1" s="839"/>
      <c r="R1" s="839"/>
      <c r="S1" s="839"/>
      <c r="T1" s="839"/>
      <c r="U1" s="839"/>
      <c r="V1" s="839"/>
    </row>
    <row r="2" spans="1:22" ht="15.75"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15.75" customHeight="1">
      <c r="A3" s="838" t="s">
        <v>70</v>
      </c>
      <c r="B3" s="839"/>
      <c r="C3" s="839"/>
      <c r="D3" s="839"/>
      <c r="E3" s="839"/>
      <c r="F3" s="839"/>
      <c r="G3" s="839"/>
      <c r="H3" s="839"/>
      <c r="I3" s="839"/>
      <c r="J3" s="839"/>
      <c r="K3" s="839"/>
      <c r="L3" s="839"/>
      <c r="M3" s="839"/>
      <c r="N3" s="839"/>
      <c r="O3" s="839"/>
      <c r="P3" s="839"/>
      <c r="Q3" s="839"/>
      <c r="R3" s="839"/>
      <c r="S3" s="839"/>
      <c r="T3" s="839"/>
      <c r="U3" s="839"/>
      <c r="V3" s="839"/>
    </row>
    <row r="4" spans="1:22" ht="15.75" customHeight="1">
      <c r="A4" s="838" t="s">
        <v>144</v>
      </c>
      <c r="B4" s="839"/>
      <c r="C4" s="839"/>
      <c r="D4" s="839"/>
      <c r="E4" s="839"/>
      <c r="F4" s="839"/>
      <c r="G4" s="839"/>
      <c r="H4" s="839"/>
      <c r="I4" s="839"/>
      <c r="J4" s="839"/>
      <c r="K4" s="839"/>
      <c r="L4" s="839"/>
      <c r="M4" s="839"/>
      <c r="N4" s="839"/>
      <c r="O4" s="839"/>
      <c r="P4" s="839"/>
      <c r="Q4" s="839"/>
      <c r="R4" s="839"/>
      <c r="S4" s="839"/>
      <c r="T4" s="839"/>
      <c r="U4" s="839"/>
      <c r="V4" s="839"/>
    </row>
    <row r="5" spans="1:22" ht="15.75" customHeight="1">
      <c r="A5" s="838" t="s">
        <v>101</v>
      </c>
      <c r="B5" s="839"/>
      <c r="C5" s="839"/>
      <c r="D5" s="839"/>
      <c r="E5" s="839"/>
      <c r="F5" s="839"/>
      <c r="G5" s="839"/>
      <c r="H5" s="839"/>
      <c r="I5" s="839"/>
      <c r="J5" s="839"/>
      <c r="K5" s="839"/>
      <c r="L5" s="839"/>
      <c r="M5" s="839"/>
      <c r="N5" s="839"/>
      <c r="O5" s="839"/>
      <c r="P5" s="839"/>
      <c r="Q5" s="839"/>
      <c r="R5" s="839"/>
      <c r="S5" s="839"/>
      <c r="T5" s="839"/>
      <c r="U5" s="839"/>
      <c r="V5" s="839"/>
    </row>
    <row r="6" spans="1:22" ht="15.75" customHeight="1">
      <c r="A6" s="838" t="s">
        <v>3</v>
      </c>
      <c r="B6" s="839"/>
      <c r="C6" s="839"/>
      <c r="D6" s="839"/>
      <c r="E6" s="839"/>
      <c r="F6" s="839"/>
      <c r="G6" s="839"/>
      <c r="H6" s="839"/>
      <c r="I6" s="839"/>
      <c r="J6" s="839"/>
      <c r="K6" s="839"/>
      <c r="L6" s="839"/>
      <c r="M6" s="839"/>
      <c r="N6" s="839"/>
      <c r="O6" s="839"/>
      <c r="P6" s="839"/>
      <c r="Q6" s="839"/>
      <c r="R6" s="839"/>
      <c r="S6" s="839"/>
      <c r="T6" s="839"/>
      <c r="U6" s="839"/>
      <c r="V6" s="839"/>
    </row>
    <row r="7" spans="1:22" ht="15" customHeight="1" thickBot="1"/>
    <row r="8" spans="1:22" ht="17.100000000000001" customHeight="1">
      <c r="A8" s="876" t="s">
        <v>4</v>
      </c>
      <c r="B8" s="860" t="s">
        <v>100</v>
      </c>
      <c r="C8" s="860"/>
      <c r="D8" s="860"/>
      <c r="E8" s="860"/>
      <c r="F8" s="860"/>
      <c r="G8" s="860"/>
      <c r="H8" s="860"/>
      <c r="I8" s="860"/>
      <c r="J8" s="860"/>
      <c r="K8" s="860"/>
      <c r="L8" s="860"/>
      <c r="M8" s="860"/>
      <c r="N8" s="860"/>
      <c r="O8" s="860"/>
      <c r="P8" s="860"/>
      <c r="Q8" s="860"/>
      <c r="R8" s="860"/>
      <c r="S8" s="860"/>
      <c r="T8" s="880" t="s">
        <v>91</v>
      </c>
      <c r="U8" s="881"/>
      <c r="V8" s="882"/>
    </row>
    <row r="9" spans="1:22" ht="42" customHeight="1">
      <c r="A9" s="877"/>
      <c r="B9" s="865" t="s">
        <v>99</v>
      </c>
      <c r="C9" s="865"/>
      <c r="D9" s="866" t="s">
        <v>98</v>
      </c>
      <c r="E9" s="866"/>
      <c r="F9" s="874" t="s">
        <v>245</v>
      </c>
      <c r="G9" s="875"/>
      <c r="H9" s="866" t="s">
        <v>97</v>
      </c>
      <c r="I9" s="866"/>
      <c r="J9" s="866" t="s">
        <v>96</v>
      </c>
      <c r="K9" s="866"/>
      <c r="L9" s="866" t="s">
        <v>95</v>
      </c>
      <c r="M9" s="866"/>
      <c r="N9" s="866" t="s">
        <v>94</v>
      </c>
      <c r="O9" s="866"/>
      <c r="P9" s="874" t="s">
        <v>246</v>
      </c>
      <c r="Q9" s="875"/>
      <c r="R9" s="27" t="s">
        <v>42</v>
      </c>
      <c r="S9" s="27" t="s">
        <v>92</v>
      </c>
      <c r="T9" s="879"/>
      <c r="U9" s="872"/>
      <c r="V9" s="873"/>
    </row>
    <row r="10" spans="1:22" ht="17.100000000000001" customHeight="1">
      <c r="A10" s="878"/>
      <c r="B10" s="27" t="s">
        <v>90</v>
      </c>
      <c r="C10" s="27" t="s">
        <v>89</v>
      </c>
      <c r="D10" s="27" t="s">
        <v>90</v>
      </c>
      <c r="E10" s="27" t="s">
        <v>89</v>
      </c>
      <c r="F10" s="27" t="s">
        <v>90</v>
      </c>
      <c r="G10" s="27" t="s">
        <v>89</v>
      </c>
      <c r="H10" s="27" t="s">
        <v>90</v>
      </c>
      <c r="I10" s="27" t="s">
        <v>89</v>
      </c>
      <c r="J10" s="27" t="s">
        <v>90</v>
      </c>
      <c r="K10" s="27" t="s">
        <v>89</v>
      </c>
      <c r="L10" s="27" t="s">
        <v>90</v>
      </c>
      <c r="M10" s="27" t="s">
        <v>89</v>
      </c>
      <c r="N10" s="27" t="s">
        <v>90</v>
      </c>
      <c r="O10" s="27" t="s">
        <v>89</v>
      </c>
      <c r="P10" s="27" t="s">
        <v>90</v>
      </c>
      <c r="Q10" s="27" t="s">
        <v>89</v>
      </c>
      <c r="R10" s="27" t="s">
        <v>88</v>
      </c>
      <c r="S10" s="27" t="s">
        <v>42</v>
      </c>
      <c r="T10" s="27" t="s">
        <v>87</v>
      </c>
      <c r="U10" s="27" t="s">
        <v>86</v>
      </c>
      <c r="V10" s="28" t="s">
        <v>85</v>
      </c>
    </row>
    <row r="11" spans="1:22" ht="17.100000000000001" customHeight="1">
      <c r="A11" s="26" t="s">
        <v>92</v>
      </c>
      <c r="B11" s="866" t="s">
        <v>4</v>
      </c>
      <c r="C11" s="866"/>
      <c r="D11" s="866"/>
      <c r="E11" s="866"/>
      <c r="F11" s="866"/>
      <c r="G11" s="866"/>
      <c r="H11" s="866"/>
      <c r="I11" s="866"/>
      <c r="J11" s="866"/>
      <c r="K11" s="866"/>
      <c r="L11" s="866"/>
      <c r="M11" s="866"/>
      <c r="N11" s="866"/>
      <c r="O11" s="866"/>
      <c r="P11" s="866"/>
      <c r="Q11" s="866"/>
      <c r="R11" s="866"/>
      <c r="S11" s="866"/>
      <c r="T11" s="866"/>
      <c r="U11" s="866"/>
      <c r="V11" s="890"/>
    </row>
    <row r="12" spans="1:22" s="1" customFormat="1" ht="17.100000000000001" customHeight="1">
      <c r="A12" s="53" t="s">
        <v>84</v>
      </c>
      <c r="B12" s="54">
        <v>70</v>
      </c>
      <c r="C12" s="54">
        <v>18</v>
      </c>
      <c r="D12" s="54">
        <v>172</v>
      </c>
      <c r="E12" s="54">
        <v>39</v>
      </c>
      <c r="F12" s="54">
        <v>14</v>
      </c>
      <c r="G12" s="54">
        <v>2</v>
      </c>
      <c r="H12" s="54">
        <v>990</v>
      </c>
      <c r="I12" s="54">
        <v>127</v>
      </c>
      <c r="J12" s="54">
        <v>895</v>
      </c>
      <c r="K12" s="54">
        <v>214</v>
      </c>
      <c r="L12" s="54">
        <v>2756</v>
      </c>
      <c r="M12" s="54">
        <v>470</v>
      </c>
      <c r="N12" s="54">
        <v>13</v>
      </c>
      <c r="O12" s="54">
        <v>1</v>
      </c>
      <c r="P12" s="54">
        <v>86</v>
      </c>
      <c r="Q12" s="54">
        <v>14</v>
      </c>
      <c r="R12" s="54">
        <v>252</v>
      </c>
      <c r="S12" s="54">
        <v>6133</v>
      </c>
      <c r="T12" s="54">
        <v>173</v>
      </c>
      <c r="U12" s="54">
        <v>252</v>
      </c>
      <c r="V12" s="55">
        <v>1680</v>
      </c>
    </row>
    <row r="13" spans="1:22" ht="17.100000000000001" customHeight="1">
      <c r="A13" s="35" t="s">
        <v>5</v>
      </c>
      <c r="B13" s="36">
        <v>0</v>
      </c>
      <c r="C13" s="36">
        <v>0</v>
      </c>
      <c r="D13" s="36">
        <v>0</v>
      </c>
      <c r="E13" s="36">
        <v>0</v>
      </c>
      <c r="F13" s="36">
        <v>0</v>
      </c>
      <c r="G13" s="36">
        <v>0</v>
      </c>
      <c r="H13" s="36">
        <v>2</v>
      </c>
      <c r="I13" s="36">
        <v>1</v>
      </c>
      <c r="J13" s="36">
        <v>3</v>
      </c>
      <c r="K13" s="36">
        <v>0</v>
      </c>
      <c r="L13" s="36">
        <v>6</v>
      </c>
      <c r="M13" s="36">
        <v>2</v>
      </c>
      <c r="N13" s="36">
        <v>0</v>
      </c>
      <c r="O13" s="36">
        <v>0</v>
      </c>
      <c r="P13" s="36">
        <v>1</v>
      </c>
      <c r="Q13" s="36">
        <v>0</v>
      </c>
      <c r="R13" s="36">
        <v>0</v>
      </c>
      <c r="S13" s="36">
        <v>15</v>
      </c>
      <c r="T13" s="36">
        <v>1</v>
      </c>
      <c r="U13" s="36">
        <v>1</v>
      </c>
      <c r="V13" s="37">
        <v>6</v>
      </c>
    </row>
    <row r="14" spans="1:22" ht="14.25" customHeight="1">
      <c r="A14" s="2" t="s">
        <v>6</v>
      </c>
      <c r="B14" s="3">
        <v>2</v>
      </c>
      <c r="C14" s="3">
        <v>0</v>
      </c>
      <c r="D14" s="3">
        <v>8</v>
      </c>
      <c r="E14" s="3">
        <v>2</v>
      </c>
      <c r="F14" s="3">
        <v>1</v>
      </c>
      <c r="G14" s="3">
        <v>0</v>
      </c>
      <c r="H14" s="3">
        <v>191</v>
      </c>
      <c r="I14" s="3">
        <v>23</v>
      </c>
      <c r="J14" s="3">
        <v>58</v>
      </c>
      <c r="K14" s="3">
        <v>21</v>
      </c>
      <c r="L14" s="3">
        <v>48</v>
      </c>
      <c r="M14" s="3">
        <v>9</v>
      </c>
      <c r="N14" s="3">
        <v>1</v>
      </c>
      <c r="O14" s="3">
        <v>0</v>
      </c>
      <c r="P14" s="3">
        <v>1</v>
      </c>
      <c r="Q14" s="3">
        <v>0</v>
      </c>
      <c r="R14" s="3">
        <v>16</v>
      </c>
      <c r="S14" s="3">
        <v>381</v>
      </c>
      <c r="T14" s="3">
        <v>3</v>
      </c>
      <c r="U14" s="3">
        <v>50</v>
      </c>
      <c r="V14" s="4">
        <v>129</v>
      </c>
    </row>
    <row r="15" spans="1:22" ht="14.25" customHeight="1">
      <c r="A15" s="2" t="s">
        <v>7</v>
      </c>
      <c r="B15" s="3">
        <v>1</v>
      </c>
      <c r="C15" s="3">
        <v>0</v>
      </c>
      <c r="D15" s="3">
        <v>1</v>
      </c>
      <c r="E15" s="3">
        <v>1</v>
      </c>
      <c r="F15" s="3">
        <v>0</v>
      </c>
      <c r="G15" s="3">
        <v>0</v>
      </c>
      <c r="H15" s="3">
        <v>13</v>
      </c>
      <c r="I15" s="3">
        <v>1</v>
      </c>
      <c r="J15" s="3">
        <v>12</v>
      </c>
      <c r="K15" s="3">
        <v>5</v>
      </c>
      <c r="L15" s="3">
        <v>83</v>
      </c>
      <c r="M15" s="3">
        <v>17</v>
      </c>
      <c r="N15" s="3">
        <v>0</v>
      </c>
      <c r="O15" s="3">
        <v>0</v>
      </c>
      <c r="P15" s="3">
        <v>1</v>
      </c>
      <c r="Q15" s="3">
        <v>0</v>
      </c>
      <c r="R15" s="3">
        <v>5</v>
      </c>
      <c r="S15" s="3">
        <v>140</v>
      </c>
      <c r="T15" s="3">
        <v>6</v>
      </c>
      <c r="U15" s="3">
        <v>0</v>
      </c>
      <c r="V15" s="4">
        <v>84</v>
      </c>
    </row>
    <row r="16" spans="1:22" ht="14.25" customHeight="1">
      <c r="A16" s="2" t="s">
        <v>8</v>
      </c>
      <c r="B16" s="3">
        <v>0</v>
      </c>
      <c r="C16" s="3">
        <v>0</v>
      </c>
      <c r="D16" s="3">
        <v>0</v>
      </c>
      <c r="E16" s="3">
        <v>0</v>
      </c>
      <c r="F16" s="3">
        <v>1</v>
      </c>
      <c r="G16" s="3">
        <v>0</v>
      </c>
      <c r="H16" s="3">
        <v>12</v>
      </c>
      <c r="I16" s="3">
        <v>1</v>
      </c>
      <c r="J16" s="3">
        <v>4</v>
      </c>
      <c r="K16" s="3">
        <v>1</v>
      </c>
      <c r="L16" s="3">
        <v>43</v>
      </c>
      <c r="M16" s="3">
        <v>16</v>
      </c>
      <c r="N16" s="3">
        <v>0</v>
      </c>
      <c r="O16" s="3">
        <v>0</v>
      </c>
      <c r="P16" s="3">
        <v>1</v>
      </c>
      <c r="Q16" s="3">
        <v>0</v>
      </c>
      <c r="R16" s="3">
        <v>0</v>
      </c>
      <c r="S16" s="3">
        <v>79</v>
      </c>
      <c r="T16" s="3">
        <v>0</v>
      </c>
      <c r="U16" s="3">
        <v>0</v>
      </c>
      <c r="V16" s="4">
        <v>24</v>
      </c>
    </row>
    <row r="17" spans="1:22" ht="14.25" customHeight="1">
      <c r="A17" s="2" t="s">
        <v>9</v>
      </c>
      <c r="B17" s="3">
        <v>2</v>
      </c>
      <c r="C17" s="3">
        <v>0</v>
      </c>
      <c r="D17" s="3">
        <v>8</v>
      </c>
      <c r="E17" s="3">
        <v>3</v>
      </c>
      <c r="F17" s="3">
        <v>0</v>
      </c>
      <c r="G17" s="3">
        <v>0</v>
      </c>
      <c r="H17" s="3">
        <v>31</v>
      </c>
      <c r="I17" s="3">
        <v>4</v>
      </c>
      <c r="J17" s="3">
        <v>29</v>
      </c>
      <c r="K17" s="3">
        <v>4</v>
      </c>
      <c r="L17" s="3">
        <v>128</v>
      </c>
      <c r="M17" s="3">
        <v>21</v>
      </c>
      <c r="N17" s="3">
        <v>1</v>
      </c>
      <c r="O17" s="3">
        <v>0</v>
      </c>
      <c r="P17" s="3">
        <v>4</v>
      </c>
      <c r="Q17" s="3">
        <v>0</v>
      </c>
      <c r="R17" s="3">
        <v>10</v>
      </c>
      <c r="S17" s="3">
        <v>245</v>
      </c>
      <c r="T17" s="3">
        <v>12</v>
      </c>
      <c r="U17" s="3">
        <v>57</v>
      </c>
      <c r="V17" s="4">
        <v>102</v>
      </c>
    </row>
    <row r="18" spans="1:22" ht="14.25" customHeight="1">
      <c r="A18" s="2" t="s">
        <v>10</v>
      </c>
      <c r="B18" s="3">
        <v>2</v>
      </c>
      <c r="C18" s="3">
        <v>2</v>
      </c>
      <c r="D18" s="3">
        <v>6</v>
      </c>
      <c r="E18" s="3">
        <v>0</v>
      </c>
      <c r="F18" s="3">
        <v>0</v>
      </c>
      <c r="G18" s="3">
        <v>0</v>
      </c>
      <c r="H18" s="3">
        <v>21</v>
      </c>
      <c r="I18" s="3">
        <v>3</v>
      </c>
      <c r="J18" s="3">
        <v>51</v>
      </c>
      <c r="K18" s="3">
        <v>9</v>
      </c>
      <c r="L18" s="3">
        <v>143</v>
      </c>
      <c r="M18" s="3">
        <v>28</v>
      </c>
      <c r="N18" s="3">
        <v>0</v>
      </c>
      <c r="O18" s="3">
        <v>0</v>
      </c>
      <c r="P18" s="3">
        <v>2</v>
      </c>
      <c r="Q18" s="3">
        <v>1</v>
      </c>
      <c r="R18" s="3">
        <v>9</v>
      </c>
      <c r="S18" s="3">
        <v>277</v>
      </c>
      <c r="T18" s="3">
        <v>3</v>
      </c>
      <c r="U18" s="3">
        <v>0</v>
      </c>
      <c r="V18" s="4">
        <v>97</v>
      </c>
    </row>
    <row r="19" spans="1:22" ht="14.25" customHeight="1">
      <c r="A19" s="2" t="s">
        <v>11</v>
      </c>
      <c r="B19" s="3">
        <v>5</v>
      </c>
      <c r="C19" s="3">
        <v>0</v>
      </c>
      <c r="D19" s="3">
        <v>10</v>
      </c>
      <c r="E19" s="3">
        <v>2</v>
      </c>
      <c r="F19" s="3">
        <v>1</v>
      </c>
      <c r="G19" s="3">
        <v>0</v>
      </c>
      <c r="H19" s="3">
        <v>71</v>
      </c>
      <c r="I19" s="3">
        <v>6</v>
      </c>
      <c r="J19" s="3">
        <v>13</v>
      </c>
      <c r="K19" s="3">
        <v>0</v>
      </c>
      <c r="L19" s="3">
        <v>129</v>
      </c>
      <c r="M19" s="3">
        <v>25</v>
      </c>
      <c r="N19" s="3">
        <v>2</v>
      </c>
      <c r="O19" s="3">
        <v>0</v>
      </c>
      <c r="P19" s="3">
        <v>4</v>
      </c>
      <c r="Q19" s="3">
        <v>1</v>
      </c>
      <c r="R19" s="3">
        <v>18</v>
      </c>
      <c r="S19" s="3">
        <v>287</v>
      </c>
      <c r="T19" s="3">
        <v>12</v>
      </c>
      <c r="U19" s="3">
        <v>18</v>
      </c>
      <c r="V19" s="4">
        <v>106</v>
      </c>
    </row>
    <row r="20" spans="1:22" ht="14.25" customHeight="1">
      <c r="A20" s="2" t="s">
        <v>13</v>
      </c>
      <c r="B20" s="3">
        <v>0</v>
      </c>
      <c r="C20" s="3">
        <v>0</v>
      </c>
      <c r="D20" s="3">
        <v>4</v>
      </c>
      <c r="E20" s="3">
        <v>0</v>
      </c>
      <c r="F20" s="3">
        <v>1</v>
      </c>
      <c r="G20" s="3">
        <v>0</v>
      </c>
      <c r="H20" s="3">
        <v>11</v>
      </c>
      <c r="I20" s="3">
        <v>1</v>
      </c>
      <c r="J20" s="3">
        <v>3</v>
      </c>
      <c r="K20" s="3">
        <v>0</v>
      </c>
      <c r="L20" s="3">
        <v>75</v>
      </c>
      <c r="M20" s="3">
        <v>12</v>
      </c>
      <c r="N20" s="3">
        <v>0</v>
      </c>
      <c r="O20" s="3">
        <v>0</v>
      </c>
      <c r="P20" s="3">
        <v>7</v>
      </c>
      <c r="Q20" s="3">
        <v>0</v>
      </c>
      <c r="R20" s="3">
        <v>2</v>
      </c>
      <c r="S20" s="3">
        <v>116</v>
      </c>
      <c r="T20" s="3">
        <v>6</v>
      </c>
      <c r="U20" s="3">
        <v>0</v>
      </c>
      <c r="V20" s="4">
        <v>38</v>
      </c>
    </row>
    <row r="21" spans="1:22" ht="14.25" customHeight="1">
      <c r="A21" s="2" t="s">
        <v>15</v>
      </c>
      <c r="B21" s="3">
        <v>3</v>
      </c>
      <c r="C21" s="3">
        <v>0</v>
      </c>
      <c r="D21" s="3">
        <v>11</v>
      </c>
      <c r="E21" s="3">
        <v>3</v>
      </c>
      <c r="F21" s="3">
        <v>3</v>
      </c>
      <c r="G21" s="3">
        <v>0</v>
      </c>
      <c r="H21" s="3">
        <v>87</v>
      </c>
      <c r="I21" s="3">
        <v>13</v>
      </c>
      <c r="J21" s="3">
        <v>42</v>
      </c>
      <c r="K21" s="3">
        <v>8</v>
      </c>
      <c r="L21" s="3">
        <v>223</v>
      </c>
      <c r="M21" s="3">
        <v>28</v>
      </c>
      <c r="N21" s="3">
        <v>0</v>
      </c>
      <c r="O21" s="3">
        <v>0</v>
      </c>
      <c r="P21" s="3">
        <v>4</v>
      </c>
      <c r="Q21" s="3">
        <v>1</v>
      </c>
      <c r="R21" s="3">
        <v>9</v>
      </c>
      <c r="S21" s="3">
        <v>435</v>
      </c>
      <c r="T21" s="3">
        <v>4</v>
      </c>
      <c r="U21" s="3">
        <v>13</v>
      </c>
      <c r="V21" s="4">
        <v>93</v>
      </c>
    </row>
    <row r="22" spans="1:22" ht="14.25" customHeight="1">
      <c r="A22" s="2" t="s">
        <v>16</v>
      </c>
      <c r="B22" s="3">
        <v>0</v>
      </c>
      <c r="C22" s="3">
        <v>0</v>
      </c>
      <c r="D22" s="3">
        <v>2</v>
      </c>
      <c r="E22" s="3">
        <v>0</v>
      </c>
      <c r="F22" s="3">
        <v>0</v>
      </c>
      <c r="G22" s="3">
        <v>0</v>
      </c>
      <c r="H22" s="3">
        <v>9</v>
      </c>
      <c r="I22" s="3">
        <v>0</v>
      </c>
      <c r="J22" s="3">
        <v>0</v>
      </c>
      <c r="K22" s="3">
        <v>1</v>
      </c>
      <c r="L22" s="3">
        <v>61</v>
      </c>
      <c r="M22" s="3">
        <v>14</v>
      </c>
      <c r="N22" s="3">
        <v>0</v>
      </c>
      <c r="O22" s="3">
        <v>0</v>
      </c>
      <c r="P22" s="3">
        <v>1</v>
      </c>
      <c r="Q22" s="3">
        <v>0</v>
      </c>
      <c r="R22" s="3">
        <v>0</v>
      </c>
      <c r="S22" s="3">
        <v>88</v>
      </c>
      <c r="T22" s="3">
        <v>2</v>
      </c>
      <c r="U22" s="3">
        <v>0</v>
      </c>
      <c r="V22" s="4">
        <v>25</v>
      </c>
    </row>
    <row r="23" spans="1:22" ht="14.25" customHeight="1">
      <c r="A23" s="2" t="s">
        <v>18</v>
      </c>
      <c r="B23" s="3">
        <v>2</v>
      </c>
      <c r="C23" s="3">
        <v>0</v>
      </c>
      <c r="D23" s="3">
        <v>20</v>
      </c>
      <c r="E23" s="3">
        <v>4</v>
      </c>
      <c r="F23" s="3">
        <v>1</v>
      </c>
      <c r="G23" s="3">
        <v>0</v>
      </c>
      <c r="H23" s="3">
        <v>38</v>
      </c>
      <c r="I23" s="3">
        <v>3</v>
      </c>
      <c r="J23" s="3">
        <v>43</v>
      </c>
      <c r="K23" s="3">
        <v>11</v>
      </c>
      <c r="L23" s="3">
        <v>284</v>
      </c>
      <c r="M23" s="3">
        <v>40</v>
      </c>
      <c r="N23" s="3">
        <v>2</v>
      </c>
      <c r="O23" s="3">
        <v>0</v>
      </c>
      <c r="P23" s="3">
        <v>7</v>
      </c>
      <c r="Q23" s="3">
        <v>3</v>
      </c>
      <c r="R23" s="3">
        <v>32</v>
      </c>
      <c r="S23" s="3">
        <v>490</v>
      </c>
      <c r="T23" s="3">
        <v>17</v>
      </c>
      <c r="U23" s="3">
        <v>7</v>
      </c>
      <c r="V23" s="4">
        <v>137</v>
      </c>
    </row>
    <row r="24" spans="1:22" ht="14.25" customHeight="1">
      <c r="A24" s="2" t="s">
        <v>19</v>
      </c>
      <c r="B24" s="3">
        <v>46</v>
      </c>
      <c r="C24" s="3">
        <v>13</v>
      </c>
      <c r="D24" s="3">
        <v>22</v>
      </c>
      <c r="E24" s="3">
        <v>3</v>
      </c>
      <c r="F24" s="3">
        <v>1</v>
      </c>
      <c r="G24" s="3">
        <v>0</v>
      </c>
      <c r="H24" s="3">
        <v>234</v>
      </c>
      <c r="I24" s="3">
        <v>35</v>
      </c>
      <c r="J24" s="3">
        <v>373</v>
      </c>
      <c r="K24" s="3">
        <v>103</v>
      </c>
      <c r="L24" s="3">
        <v>51</v>
      </c>
      <c r="M24" s="3">
        <v>15</v>
      </c>
      <c r="N24" s="3">
        <v>0</v>
      </c>
      <c r="O24" s="3">
        <v>1</v>
      </c>
      <c r="P24" s="3">
        <v>0</v>
      </c>
      <c r="Q24" s="3">
        <v>0</v>
      </c>
      <c r="R24" s="3">
        <v>19</v>
      </c>
      <c r="S24" s="3">
        <v>916</v>
      </c>
      <c r="T24" s="3">
        <v>21</v>
      </c>
      <c r="U24" s="3">
        <v>50</v>
      </c>
      <c r="V24" s="4">
        <v>184</v>
      </c>
    </row>
    <row r="25" spans="1:22" ht="14.25" customHeight="1">
      <c r="A25" s="2" t="s">
        <v>20</v>
      </c>
      <c r="B25" s="3">
        <v>0</v>
      </c>
      <c r="C25" s="3">
        <v>0</v>
      </c>
      <c r="D25" s="3">
        <v>0</v>
      </c>
      <c r="E25" s="3">
        <v>0</v>
      </c>
      <c r="F25" s="3">
        <v>0</v>
      </c>
      <c r="G25" s="3">
        <v>0</v>
      </c>
      <c r="H25" s="3">
        <v>4</v>
      </c>
      <c r="I25" s="3">
        <v>0</v>
      </c>
      <c r="J25" s="3">
        <v>2</v>
      </c>
      <c r="K25" s="3">
        <v>0</v>
      </c>
      <c r="L25" s="3">
        <v>14</v>
      </c>
      <c r="M25" s="3">
        <v>1</v>
      </c>
      <c r="N25" s="3">
        <v>1</v>
      </c>
      <c r="O25" s="3">
        <v>0</v>
      </c>
      <c r="P25" s="3">
        <v>1</v>
      </c>
      <c r="Q25" s="3">
        <v>0</v>
      </c>
      <c r="R25" s="3">
        <v>0</v>
      </c>
      <c r="S25" s="3">
        <v>23</v>
      </c>
      <c r="T25" s="3">
        <v>1</v>
      </c>
      <c r="U25" s="3">
        <v>0</v>
      </c>
      <c r="V25" s="4">
        <v>4</v>
      </c>
    </row>
    <row r="26" spans="1:22" ht="14.25" customHeight="1">
      <c r="A26" s="2" t="s">
        <v>21</v>
      </c>
      <c r="B26" s="3">
        <v>0</v>
      </c>
      <c r="C26" s="3">
        <v>0</v>
      </c>
      <c r="D26" s="3">
        <v>6</v>
      </c>
      <c r="E26" s="3">
        <v>0</v>
      </c>
      <c r="F26" s="3">
        <v>1</v>
      </c>
      <c r="G26" s="3">
        <v>1</v>
      </c>
      <c r="H26" s="3">
        <v>3</v>
      </c>
      <c r="I26" s="3">
        <v>0</v>
      </c>
      <c r="J26" s="3">
        <v>5</v>
      </c>
      <c r="K26" s="3">
        <v>1</v>
      </c>
      <c r="L26" s="3">
        <v>85</v>
      </c>
      <c r="M26" s="3">
        <v>15</v>
      </c>
      <c r="N26" s="3">
        <v>0</v>
      </c>
      <c r="O26" s="3">
        <v>0</v>
      </c>
      <c r="P26" s="3">
        <v>6</v>
      </c>
      <c r="Q26" s="3">
        <v>0</v>
      </c>
      <c r="R26" s="3">
        <v>4</v>
      </c>
      <c r="S26" s="3">
        <v>127</v>
      </c>
      <c r="T26" s="3">
        <v>4</v>
      </c>
      <c r="U26" s="3">
        <v>0</v>
      </c>
      <c r="V26" s="4">
        <v>31</v>
      </c>
    </row>
    <row r="27" spans="1:22" ht="14.25" customHeight="1">
      <c r="A27" s="2" t="s">
        <v>22</v>
      </c>
      <c r="B27" s="3">
        <v>1</v>
      </c>
      <c r="C27" s="3">
        <v>1</v>
      </c>
      <c r="D27" s="3">
        <v>9</v>
      </c>
      <c r="E27" s="3">
        <v>2</v>
      </c>
      <c r="F27" s="3">
        <v>0</v>
      </c>
      <c r="G27" s="3">
        <v>0</v>
      </c>
      <c r="H27" s="3">
        <v>54</v>
      </c>
      <c r="I27" s="3">
        <v>7</v>
      </c>
      <c r="J27" s="3">
        <v>51</v>
      </c>
      <c r="K27" s="3">
        <v>9</v>
      </c>
      <c r="L27" s="3">
        <v>111</v>
      </c>
      <c r="M27" s="3">
        <v>20</v>
      </c>
      <c r="N27" s="3">
        <v>0</v>
      </c>
      <c r="O27" s="3">
        <v>0</v>
      </c>
      <c r="P27" s="3">
        <v>5</v>
      </c>
      <c r="Q27" s="3">
        <v>1</v>
      </c>
      <c r="R27" s="3">
        <v>30</v>
      </c>
      <c r="S27" s="3">
        <v>301</v>
      </c>
      <c r="T27" s="3">
        <v>4</v>
      </c>
      <c r="U27" s="3">
        <v>19</v>
      </c>
      <c r="V27" s="4">
        <v>53</v>
      </c>
    </row>
    <row r="28" spans="1:22" ht="14.25" customHeight="1">
      <c r="A28" s="2" t="s">
        <v>23</v>
      </c>
      <c r="B28" s="3">
        <v>0</v>
      </c>
      <c r="C28" s="3">
        <v>0</v>
      </c>
      <c r="D28" s="3">
        <v>7</v>
      </c>
      <c r="E28" s="3">
        <v>0</v>
      </c>
      <c r="F28" s="3">
        <v>0</v>
      </c>
      <c r="G28" s="3">
        <v>0</v>
      </c>
      <c r="H28" s="3">
        <v>15</v>
      </c>
      <c r="I28" s="3">
        <v>2</v>
      </c>
      <c r="J28" s="3">
        <v>23</v>
      </c>
      <c r="K28" s="3">
        <v>3</v>
      </c>
      <c r="L28" s="3">
        <v>126</v>
      </c>
      <c r="M28" s="3">
        <v>27</v>
      </c>
      <c r="N28" s="3">
        <v>0</v>
      </c>
      <c r="O28" s="3">
        <v>0</v>
      </c>
      <c r="P28" s="3">
        <v>2</v>
      </c>
      <c r="Q28" s="3">
        <v>0</v>
      </c>
      <c r="R28" s="3">
        <v>3</v>
      </c>
      <c r="S28" s="3">
        <v>208</v>
      </c>
      <c r="T28" s="3">
        <v>4</v>
      </c>
      <c r="U28" s="3">
        <v>0</v>
      </c>
      <c r="V28" s="4">
        <v>77</v>
      </c>
    </row>
    <row r="29" spans="1:22" ht="14.25" customHeight="1">
      <c r="A29" s="2" t="s">
        <v>24</v>
      </c>
      <c r="B29" s="3">
        <v>0</v>
      </c>
      <c r="C29" s="3">
        <v>0</v>
      </c>
      <c r="D29" s="3">
        <v>3</v>
      </c>
      <c r="E29" s="3">
        <v>2</v>
      </c>
      <c r="F29" s="3">
        <v>2</v>
      </c>
      <c r="G29" s="3">
        <v>0</v>
      </c>
      <c r="H29" s="3">
        <v>21</v>
      </c>
      <c r="I29" s="3">
        <v>4</v>
      </c>
      <c r="J29" s="3">
        <v>9</v>
      </c>
      <c r="K29" s="3">
        <v>1</v>
      </c>
      <c r="L29" s="3">
        <v>109</v>
      </c>
      <c r="M29" s="3">
        <v>19</v>
      </c>
      <c r="N29" s="3">
        <v>0</v>
      </c>
      <c r="O29" s="3">
        <v>0</v>
      </c>
      <c r="P29" s="3">
        <v>4</v>
      </c>
      <c r="Q29" s="3">
        <v>2</v>
      </c>
      <c r="R29" s="3">
        <v>3</v>
      </c>
      <c r="S29" s="3">
        <v>179</v>
      </c>
      <c r="T29" s="3">
        <v>6</v>
      </c>
      <c r="U29" s="3">
        <v>1</v>
      </c>
      <c r="V29" s="4">
        <v>60</v>
      </c>
    </row>
    <row r="30" spans="1:22" ht="14.25" customHeight="1">
      <c r="A30" s="2" t="s">
        <v>25</v>
      </c>
      <c r="B30" s="3">
        <v>0</v>
      </c>
      <c r="C30" s="3">
        <v>0</v>
      </c>
      <c r="D30" s="3">
        <v>10</v>
      </c>
      <c r="E30" s="3">
        <v>2</v>
      </c>
      <c r="F30" s="3">
        <v>0</v>
      </c>
      <c r="G30" s="3">
        <v>0</v>
      </c>
      <c r="H30" s="3">
        <v>41</v>
      </c>
      <c r="I30" s="3">
        <v>6</v>
      </c>
      <c r="J30" s="3">
        <v>42</v>
      </c>
      <c r="K30" s="3">
        <v>6</v>
      </c>
      <c r="L30" s="3">
        <v>253</v>
      </c>
      <c r="M30" s="3">
        <v>39</v>
      </c>
      <c r="N30" s="3">
        <v>0</v>
      </c>
      <c r="O30" s="3">
        <v>0</v>
      </c>
      <c r="P30" s="3">
        <v>9</v>
      </c>
      <c r="Q30" s="3">
        <v>0</v>
      </c>
      <c r="R30" s="3">
        <v>43</v>
      </c>
      <c r="S30" s="3">
        <v>451</v>
      </c>
      <c r="T30" s="3">
        <v>4</v>
      </c>
      <c r="U30" s="3">
        <v>3</v>
      </c>
      <c r="V30" s="4">
        <v>78</v>
      </c>
    </row>
    <row r="31" spans="1:22" ht="14.25" customHeight="1">
      <c r="A31" s="2" t="s">
        <v>26</v>
      </c>
      <c r="B31" s="3">
        <v>0</v>
      </c>
      <c r="C31" s="3">
        <v>0</v>
      </c>
      <c r="D31" s="3">
        <v>3</v>
      </c>
      <c r="E31" s="3">
        <v>1</v>
      </c>
      <c r="F31" s="3">
        <v>1</v>
      </c>
      <c r="G31" s="3">
        <v>0</v>
      </c>
      <c r="H31" s="3">
        <v>19</v>
      </c>
      <c r="I31" s="3">
        <v>0</v>
      </c>
      <c r="J31" s="3">
        <v>11</v>
      </c>
      <c r="K31" s="3">
        <v>2</v>
      </c>
      <c r="L31" s="3">
        <v>125</v>
      </c>
      <c r="M31" s="3">
        <v>27</v>
      </c>
      <c r="N31" s="3">
        <v>3</v>
      </c>
      <c r="O31" s="3">
        <v>0</v>
      </c>
      <c r="P31" s="3">
        <v>7</v>
      </c>
      <c r="Q31" s="3">
        <v>0</v>
      </c>
      <c r="R31" s="3">
        <v>5</v>
      </c>
      <c r="S31" s="3">
        <v>204</v>
      </c>
      <c r="T31" s="3">
        <v>3</v>
      </c>
      <c r="U31" s="3">
        <v>2</v>
      </c>
      <c r="V31" s="4">
        <v>63</v>
      </c>
    </row>
    <row r="32" spans="1:22" ht="14.25" customHeight="1">
      <c r="A32" s="2" t="s">
        <v>27</v>
      </c>
      <c r="B32" s="3">
        <v>4</v>
      </c>
      <c r="C32" s="3">
        <v>1</v>
      </c>
      <c r="D32" s="3">
        <v>33</v>
      </c>
      <c r="E32" s="3">
        <v>12</v>
      </c>
      <c r="F32" s="3">
        <v>1</v>
      </c>
      <c r="G32" s="3">
        <v>1</v>
      </c>
      <c r="H32" s="3">
        <v>63</v>
      </c>
      <c r="I32" s="3">
        <v>11</v>
      </c>
      <c r="J32" s="3">
        <v>76</v>
      </c>
      <c r="K32" s="3">
        <v>16</v>
      </c>
      <c r="L32" s="3">
        <v>438</v>
      </c>
      <c r="M32" s="3">
        <v>65</v>
      </c>
      <c r="N32" s="3">
        <v>2</v>
      </c>
      <c r="O32" s="3">
        <v>0</v>
      </c>
      <c r="P32" s="3">
        <v>12</v>
      </c>
      <c r="Q32" s="3">
        <v>3</v>
      </c>
      <c r="R32" s="3">
        <v>37</v>
      </c>
      <c r="S32" s="3">
        <v>775</v>
      </c>
      <c r="T32" s="3">
        <v>46</v>
      </c>
      <c r="U32" s="3">
        <v>22</v>
      </c>
      <c r="V32" s="4">
        <v>191</v>
      </c>
    </row>
    <row r="33" spans="1:22" ht="14.25" customHeight="1">
      <c r="A33" s="2" t="s">
        <v>28</v>
      </c>
      <c r="B33" s="3">
        <v>0</v>
      </c>
      <c r="C33" s="3">
        <v>1</v>
      </c>
      <c r="D33" s="3">
        <v>5</v>
      </c>
      <c r="E33" s="3">
        <v>1</v>
      </c>
      <c r="F33" s="3">
        <v>0</v>
      </c>
      <c r="G33" s="3">
        <v>0</v>
      </c>
      <c r="H33" s="3">
        <v>15</v>
      </c>
      <c r="I33" s="3">
        <v>2</v>
      </c>
      <c r="J33" s="3">
        <v>18</v>
      </c>
      <c r="K33" s="3">
        <v>6</v>
      </c>
      <c r="L33" s="3">
        <v>132</v>
      </c>
      <c r="M33" s="3">
        <v>23</v>
      </c>
      <c r="N33" s="3">
        <v>0</v>
      </c>
      <c r="O33" s="3">
        <v>0</v>
      </c>
      <c r="P33" s="3">
        <v>4</v>
      </c>
      <c r="Q33" s="3">
        <v>2</v>
      </c>
      <c r="R33" s="3">
        <v>3</v>
      </c>
      <c r="S33" s="3">
        <v>212</v>
      </c>
      <c r="T33" s="3">
        <v>7</v>
      </c>
      <c r="U33" s="3">
        <v>2</v>
      </c>
      <c r="V33" s="4">
        <v>42</v>
      </c>
    </row>
    <row r="34" spans="1:22" ht="14.25" customHeight="1">
      <c r="A34" s="2" t="s">
        <v>29</v>
      </c>
      <c r="B34" s="3">
        <v>1</v>
      </c>
      <c r="C34" s="3">
        <v>0</v>
      </c>
      <c r="D34" s="3">
        <v>3</v>
      </c>
      <c r="E34" s="3">
        <v>0</v>
      </c>
      <c r="F34" s="3">
        <v>0</v>
      </c>
      <c r="G34" s="3">
        <v>0</v>
      </c>
      <c r="H34" s="3">
        <v>20</v>
      </c>
      <c r="I34" s="3">
        <v>1</v>
      </c>
      <c r="J34" s="3">
        <v>15</v>
      </c>
      <c r="K34" s="3">
        <v>5</v>
      </c>
      <c r="L34" s="3">
        <v>37</v>
      </c>
      <c r="M34" s="3">
        <v>7</v>
      </c>
      <c r="N34" s="3">
        <v>0</v>
      </c>
      <c r="O34" s="3">
        <v>0</v>
      </c>
      <c r="P34" s="3">
        <v>1</v>
      </c>
      <c r="Q34" s="3">
        <v>0</v>
      </c>
      <c r="R34" s="3">
        <v>0</v>
      </c>
      <c r="S34" s="3">
        <v>90</v>
      </c>
      <c r="T34" s="3">
        <v>4</v>
      </c>
      <c r="U34" s="3">
        <v>7</v>
      </c>
      <c r="V34" s="4">
        <v>25</v>
      </c>
    </row>
    <row r="35" spans="1:22" ht="14.25" customHeight="1">
      <c r="A35" s="2" t="s">
        <v>30</v>
      </c>
      <c r="B35" s="3">
        <v>1</v>
      </c>
      <c r="C35" s="3">
        <v>0</v>
      </c>
      <c r="D35" s="3">
        <v>1</v>
      </c>
      <c r="E35" s="3">
        <v>1</v>
      </c>
      <c r="F35" s="3">
        <v>0</v>
      </c>
      <c r="G35" s="3">
        <v>0</v>
      </c>
      <c r="H35" s="3">
        <v>7</v>
      </c>
      <c r="I35" s="3">
        <v>2</v>
      </c>
      <c r="J35" s="3">
        <v>11</v>
      </c>
      <c r="K35" s="3">
        <v>1</v>
      </c>
      <c r="L35" s="3">
        <v>23</v>
      </c>
      <c r="M35" s="3">
        <v>0</v>
      </c>
      <c r="N35" s="3">
        <v>1</v>
      </c>
      <c r="O35" s="3">
        <v>0</v>
      </c>
      <c r="P35" s="3">
        <v>2</v>
      </c>
      <c r="Q35" s="3">
        <v>0</v>
      </c>
      <c r="R35" s="3">
        <v>2</v>
      </c>
      <c r="S35" s="3">
        <v>52</v>
      </c>
      <c r="T35" s="3">
        <v>1</v>
      </c>
      <c r="U35" s="3">
        <v>0</v>
      </c>
      <c r="V35" s="4">
        <v>26</v>
      </c>
    </row>
    <row r="36" spans="1:22" ht="14.25" customHeight="1" thickBot="1">
      <c r="A36" s="5" t="s">
        <v>31</v>
      </c>
      <c r="B36" s="6">
        <v>0</v>
      </c>
      <c r="C36" s="6">
        <v>0</v>
      </c>
      <c r="D36" s="6">
        <v>0</v>
      </c>
      <c r="E36" s="6">
        <v>0</v>
      </c>
      <c r="F36" s="6">
        <v>0</v>
      </c>
      <c r="G36" s="6">
        <v>0</v>
      </c>
      <c r="H36" s="6">
        <v>8</v>
      </c>
      <c r="I36" s="6">
        <v>1</v>
      </c>
      <c r="J36" s="6">
        <v>1</v>
      </c>
      <c r="K36" s="6">
        <v>1</v>
      </c>
      <c r="L36" s="6">
        <v>29</v>
      </c>
      <c r="M36" s="6">
        <v>0</v>
      </c>
      <c r="N36" s="6">
        <v>0</v>
      </c>
      <c r="O36" s="6">
        <v>0</v>
      </c>
      <c r="P36" s="6">
        <v>0</v>
      </c>
      <c r="Q36" s="6">
        <v>0</v>
      </c>
      <c r="R36" s="6">
        <v>2</v>
      </c>
      <c r="S36" s="6">
        <v>42</v>
      </c>
      <c r="T36" s="6">
        <v>2</v>
      </c>
      <c r="U36" s="6">
        <v>0</v>
      </c>
      <c r="V36" s="7">
        <v>5</v>
      </c>
    </row>
    <row r="37" spans="1:22" ht="14.25" customHeight="1">
      <c r="A37" s="848" t="s">
        <v>143</v>
      </c>
      <c r="B37" s="839"/>
      <c r="C37" s="839"/>
      <c r="D37" s="839"/>
      <c r="E37" s="839"/>
      <c r="F37" s="839"/>
      <c r="G37" s="839"/>
      <c r="H37" s="839"/>
      <c r="I37" s="839"/>
      <c r="J37" s="839"/>
      <c r="K37" s="839"/>
      <c r="L37" s="839"/>
      <c r="M37" s="839"/>
      <c r="N37" s="839"/>
      <c r="O37" s="839"/>
      <c r="P37" s="839"/>
      <c r="Q37" s="839"/>
      <c r="R37" s="839"/>
      <c r="S37" s="839"/>
      <c r="T37" s="839"/>
      <c r="U37" s="839"/>
      <c r="V37" s="839"/>
    </row>
    <row r="38" spans="1:22" ht="14.25" customHeight="1">
      <c r="A38" s="848" t="s">
        <v>40</v>
      </c>
      <c r="B38" s="839"/>
      <c r="C38" s="839"/>
      <c r="D38" s="839"/>
      <c r="E38" s="839"/>
      <c r="F38" s="839"/>
      <c r="G38" s="839"/>
      <c r="H38" s="839"/>
      <c r="I38" s="839"/>
      <c r="J38" s="839"/>
      <c r="K38" s="839"/>
      <c r="L38" s="839"/>
      <c r="M38" s="839"/>
      <c r="N38" s="839"/>
      <c r="O38" s="839"/>
      <c r="P38" s="839"/>
      <c r="Q38" s="839"/>
      <c r="R38" s="839"/>
      <c r="S38" s="839"/>
      <c r="T38" s="839"/>
      <c r="U38" s="839"/>
      <c r="V38" s="839"/>
    </row>
    <row r="39" spans="1:22" ht="14.25" customHeight="1">
      <c r="A39" s="848" t="s">
        <v>82</v>
      </c>
      <c r="B39" s="839"/>
      <c r="C39" s="839"/>
      <c r="D39" s="839"/>
      <c r="E39" s="839"/>
      <c r="F39" s="839"/>
      <c r="G39" s="839"/>
      <c r="H39" s="839"/>
      <c r="I39" s="839"/>
      <c r="J39" s="839"/>
      <c r="K39" s="839"/>
      <c r="L39" s="839"/>
      <c r="M39" s="839"/>
      <c r="N39" s="839"/>
      <c r="O39" s="839"/>
      <c r="P39" s="839"/>
      <c r="Q39" s="839"/>
      <c r="R39" s="839"/>
      <c r="S39" s="839"/>
      <c r="T39" s="839"/>
      <c r="U39" s="839"/>
      <c r="V39" s="839"/>
    </row>
    <row r="40" spans="1:22" ht="14.25" customHeight="1">
      <c r="A40" s="848" t="s">
        <v>81</v>
      </c>
      <c r="B40" s="839"/>
      <c r="C40" s="839"/>
      <c r="D40" s="839"/>
      <c r="E40" s="839"/>
      <c r="F40" s="839"/>
      <c r="G40" s="839"/>
      <c r="H40" s="839"/>
      <c r="I40" s="839"/>
      <c r="J40" s="839"/>
      <c r="K40" s="839"/>
      <c r="L40" s="839"/>
      <c r="M40" s="839"/>
      <c r="N40" s="839"/>
      <c r="O40" s="839"/>
      <c r="P40" s="839"/>
      <c r="Q40" s="839"/>
      <c r="R40" s="839"/>
      <c r="S40" s="839"/>
      <c r="T40" s="839"/>
      <c r="U40" s="839"/>
      <c r="V40" s="839"/>
    </row>
    <row r="41" spans="1:22" ht="14.25" customHeight="1">
      <c r="A41" s="848" t="s">
        <v>80</v>
      </c>
      <c r="B41" s="839"/>
      <c r="C41" s="839"/>
      <c r="D41" s="839"/>
      <c r="E41" s="839"/>
      <c r="F41" s="839"/>
      <c r="G41" s="839"/>
      <c r="H41" s="839"/>
      <c r="I41" s="839"/>
      <c r="J41" s="839"/>
      <c r="K41" s="839"/>
      <c r="L41" s="839"/>
      <c r="M41" s="839"/>
      <c r="N41" s="839"/>
      <c r="O41" s="839"/>
      <c r="P41" s="839"/>
      <c r="Q41" s="839"/>
      <c r="R41" s="839"/>
      <c r="S41" s="839"/>
      <c r="T41" s="839"/>
      <c r="U41" s="839"/>
      <c r="V41" s="839"/>
    </row>
  </sheetData>
  <mergeCells count="23">
    <mergeCell ref="T8:V9"/>
    <mergeCell ref="A8:A10"/>
    <mergeCell ref="A1:V1"/>
    <mergeCell ref="A2:V2"/>
    <mergeCell ref="A3:V3"/>
    <mergeCell ref="A4:V4"/>
    <mergeCell ref="A5:V5"/>
    <mergeCell ref="A41:V41"/>
    <mergeCell ref="B11:V11"/>
    <mergeCell ref="A6:V6"/>
    <mergeCell ref="A37:V37"/>
    <mergeCell ref="A38:V38"/>
    <mergeCell ref="A39:V39"/>
    <mergeCell ref="A40:V40"/>
    <mergeCell ref="B8:S8"/>
    <mergeCell ref="B9:C9"/>
    <mergeCell ref="D9:E9"/>
    <mergeCell ref="F9:G9"/>
    <mergeCell ref="H9:I9"/>
    <mergeCell ref="J9:K9"/>
    <mergeCell ref="L9:M9"/>
    <mergeCell ref="N9:O9"/>
    <mergeCell ref="P9:Q9"/>
  </mergeCells>
  <printOptions horizontalCentered="1"/>
  <pageMargins left="0.2" right="0.2" top="1" bottom="0.45" header="0.25" footer="0.25"/>
  <pageSetup scale="89" orientation="landscape" cellComments="atEnd" r:id="rId1"/>
  <headerFooter>
    <oddHeader>&amp;L&amp;G</oddHeader>
    <oddFooter>&amp;L&amp;"Calibri,Regular"&amp;11PERA 2208C Division of Accountability, Research and Measurement</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view="pageLayout" zoomScaleNormal="100" workbookViewId="0">
      <selection activeCell="T10" sqref="T10"/>
    </sheetView>
  </sheetViews>
  <sheetFormatPr defaultColWidth="11" defaultRowHeight="15" customHeight="1"/>
  <cols>
    <col min="1" max="1" width="22.8984375" style="9" bestFit="1" customWidth="1"/>
    <col min="2" max="2" width="5.5" style="9" bestFit="1" customWidth="1"/>
    <col min="3" max="4" width="5.09765625" style="9" bestFit="1" customWidth="1"/>
    <col min="5" max="5" width="5.5" style="9" bestFit="1" customWidth="1"/>
    <col min="6" max="7" width="4.19921875" style="9" bestFit="1" customWidth="1"/>
    <col min="8" max="13" width="4.8984375" style="9" bestFit="1" customWidth="1"/>
    <col min="14" max="15" width="2.59765625" style="9" bestFit="1" customWidth="1"/>
    <col min="16" max="17" width="3.5" style="9" bestFit="1" customWidth="1"/>
    <col min="18" max="18" width="9.09765625" style="9" bestFit="1" customWidth="1"/>
    <col min="19" max="19" width="6.69921875" style="9" bestFit="1" customWidth="1"/>
    <col min="20" max="20" width="7.59765625" style="9" bestFit="1" customWidth="1"/>
    <col min="21" max="21" width="4.8984375" style="9" bestFit="1" customWidth="1"/>
    <col min="22" max="22" width="11.19921875" style="9" bestFit="1" customWidth="1"/>
    <col min="23" max="16384" width="11" style="9"/>
  </cols>
  <sheetData>
    <row r="1" spans="1:22" ht="17.25" customHeight="1">
      <c r="A1" s="838" t="s">
        <v>148</v>
      </c>
      <c r="B1" s="839"/>
      <c r="C1" s="839"/>
      <c r="D1" s="839"/>
      <c r="E1" s="839"/>
      <c r="F1" s="839"/>
      <c r="G1" s="839"/>
      <c r="H1" s="839"/>
      <c r="I1" s="839"/>
      <c r="J1" s="839"/>
      <c r="K1" s="839"/>
      <c r="L1" s="839"/>
      <c r="M1" s="839"/>
      <c r="N1" s="839"/>
      <c r="O1" s="839"/>
      <c r="P1" s="839"/>
      <c r="Q1" s="839"/>
      <c r="R1" s="839"/>
      <c r="S1" s="839"/>
      <c r="T1" s="839"/>
      <c r="U1" s="839"/>
      <c r="V1" s="839"/>
    </row>
    <row r="2" spans="1:22" ht="17.25"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17.25" customHeight="1">
      <c r="A3" s="838" t="s">
        <v>70</v>
      </c>
      <c r="B3" s="839"/>
      <c r="C3" s="839"/>
      <c r="D3" s="839"/>
      <c r="E3" s="839"/>
      <c r="F3" s="839"/>
      <c r="G3" s="839"/>
      <c r="H3" s="839"/>
      <c r="I3" s="839"/>
      <c r="J3" s="839"/>
      <c r="K3" s="839"/>
      <c r="L3" s="839"/>
      <c r="M3" s="839"/>
      <c r="N3" s="839"/>
      <c r="O3" s="839"/>
      <c r="P3" s="839"/>
      <c r="Q3" s="839"/>
      <c r="R3" s="839"/>
      <c r="S3" s="839"/>
      <c r="T3" s="839"/>
      <c r="U3" s="839"/>
      <c r="V3" s="839"/>
    </row>
    <row r="4" spans="1:22" ht="17.25" customHeight="1">
      <c r="A4" s="838" t="s">
        <v>147</v>
      </c>
      <c r="B4" s="839"/>
      <c r="C4" s="839"/>
      <c r="D4" s="839"/>
      <c r="E4" s="839"/>
      <c r="F4" s="839"/>
      <c r="G4" s="839"/>
      <c r="H4" s="839"/>
      <c r="I4" s="839"/>
      <c r="J4" s="839"/>
      <c r="K4" s="839"/>
      <c r="L4" s="839"/>
      <c r="M4" s="839"/>
      <c r="N4" s="839"/>
      <c r="O4" s="839"/>
      <c r="P4" s="839"/>
      <c r="Q4" s="839"/>
      <c r="R4" s="839"/>
      <c r="S4" s="839"/>
      <c r="T4" s="839"/>
      <c r="U4" s="839"/>
      <c r="V4" s="839"/>
    </row>
    <row r="5" spans="1:22" ht="17.25" customHeight="1">
      <c r="A5" s="838" t="s">
        <v>101</v>
      </c>
      <c r="B5" s="839"/>
      <c r="C5" s="839"/>
      <c r="D5" s="839"/>
      <c r="E5" s="839"/>
      <c r="F5" s="839"/>
      <c r="G5" s="839"/>
      <c r="H5" s="839"/>
      <c r="I5" s="839"/>
      <c r="J5" s="839"/>
      <c r="K5" s="839"/>
      <c r="L5" s="839"/>
      <c r="M5" s="839"/>
      <c r="N5" s="839"/>
      <c r="O5" s="839"/>
      <c r="P5" s="839"/>
      <c r="Q5" s="839"/>
      <c r="R5" s="839"/>
      <c r="S5" s="839"/>
      <c r="T5" s="839"/>
      <c r="U5" s="839"/>
      <c r="V5" s="839"/>
    </row>
    <row r="6" spans="1:22" ht="17.25" customHeight="1">
      <c r="A6" s="838" t="s">
        <v>3</v>
      </c>
      <c r="B6" s="839"/>
      <c r="C6" s="839"/>
      <c r="D6" s="839"/>
      <c r="E6" s="839"/>
      <c r="F6" s="839"/>
      <c r="G6" s="839"/>
      <c r="H6" s="839"/>
      <c r="I6" s="839"/>
      <c r="J6" s="839"/>
      <c r="K6" s="839"/>
      <c r="L6" s="839"/>
      <c r="M6" s="839"/>
      <c r="N6" s="839"/>
      <c r="O6" s="839"/>
      <c r="P6" s="839"/>
      <c r="Q6" s="839"/>
      <c r="R6" s="839"/>
      <c r="S6" s="839"/>
      <c r="T6" s="839"/>
      <c r="U6" s="839"/>
      <c r="V6" s="839"/>
    </row>
    <row r="7" spans="1:22" ht="15" customHeight="1" thickBot="1"/>
    <row r="8" spans="1:22" ht="17.100000000000001" customHeight="1">
      <c r="A8" s="876" t="s">
        <v>4</v>
      </c>
      <c r="B8" s="860" t="s">
        <v>100</v>
      </c>
      <c r="C8" s="860"/>
      <c r="D8" s="860"/>
      <c r="E8" s="860"/>
      <c r="F8" s="860"/>
      <c r="G8" s="860"/>
      <c r="H8" s="860"/>
      <c r="I8" s="860"/>
      <c r="J8" s="860"/>
      <c r="K8" s="860"/>
      <c r="L8" s="860"/>
      <c r="M8" s="860"/>
      <c r="N8" s="860"/>
      <c r="O8" s="860"/>
      <c r="P8" s="860"/>
      <c r="Q8" s="860"/>
      <c r="R8" s="860"/>
      <c r="S8" s="860"/>
      <c r="T8" s="880" t="s">
        <v>91</v>
      </c>
      <c r="U8" s="881"/>
      <c r="V8" s="882"/>
    </row>
    <row r="9" spans="1:22" ht="44.25" customHeight="1">
      <c r="A9" s="877"/>
      <c r="B9" s="865" t="s">
        <v>99</v>
      </c>
      <c r="C9" s="865"/>
      <c r="D9" s="866" t="s">
        <v>98</v>
      </c>
      <c r="E9" s="866"/>
      <c r="F9" s="874" t="s">
        <v>245</v>
      </c>
      <c r="G9" s="875"/>
      <c r="H9" s="866" t="s">
        <v>97</v>
      </c>
      <c r="I9" s="866"/>
      <c r="J9" s="866" t="s">
        <v>96</v>
      </c>
      <c r="K9" s="866"/>
      <c r="L9" s="866" t="s">
        <v>95</v>
      </c>
      <c r="M9" s="866"/>
      <c r="N9" s="866" t="s">
        <v>94</v>
      </c>
      <c r="O9" s="866"/>
      <c r="P9" s="874" t="s">
        <v>246</v>
      </c>
      <c r="Q9" s="875"/>
      <c r="R9" s="27" t="s">
        <v>42</v>
      </c>
      <c r="S9" s="27" t="s">
        <v>92</v>
      </c>
      <c r="T9" s="879"/>
      <c r="U9" s="872"/>
      <c r="V9" s="873"/>
    </row>
    <row r="10" spans="1:22" ht="17.100000000000001" customHeight="1">
      <c r="A10" s="878"/>
      <c r="B10" s="27" t="s">
        <v>90</v>
      </c>
      <c r="C10" s="27" t="s">
        <v>89</v>
      </c>
      <c r="D10" s="27" t="s">
        <v>90</v>
      </c>
      <c r="E10" s="27" t="s">
        <v>89</v>
      </c>
      <c r="F10" s="27" t="s">
        <v>90</v>
      </c>
      <c r="G10" s="27" t="s">
        <v>89</v>
      </c>
      <c r="H10" s="27" t="s">
        <v>90</v>
      </c>
      <c r="I10" s="27" t="s">
        <v>89</v>
      </c>
      <c r="J10" s="27" t="s">
        <v>90</v>
      </c>
      <c r="K10" s="27" t="s">
        <v>89</v>
      </c>
      <c r="L10" s="27" t="s">
        <v>90</v>
      </c>
      <c r="M10" s="27" t="s">
        <v>89</v>
      </c>
      <c r="N10" s="27" t="s">
        <v>90</v>
      </c>
      <c r="O10" s="27" t="s">
        <v>89</v>
      </c>
      <c r="P10" s="27" t="s">
        <v>90</v>
      </c>
      <c r="Q10" s="27" t="s">
        <v>89</v>
      </c>
      <c r="R10" s="27" t="s">
        <v>88</v>
      </c>
      <c r="S10" s="27" t="s">
        <v>42</v>
      </c>
      <c r="T10" s="27" t="s">
        <v>87</v>
      </c>
      <c r="U10" s="27" t="s">
        <v>86</v>
      </c>
      <c r="V10" s="28" t="s">
        <v>85</v>
      </c>
    </row>
    <row r="11" spans="1:22" ht="17.100000000000001" customHeight="1">
      <c r="A11" s="26" t="s">
        <v>92</v>
      </c>
      <c r="B11" s="866" t="s">
        <v>4</v>
      </c>
      <c r="C11" s="866"/>
      <c r="D11" s="866"/>
      <c r="E11" s="866"/>
      <c r="F11" s="866"/>
      <c r="G11" s="866"/>
      <c r="H11" s="866"/>
      <c r="I11" s="866"/>
      <c r="J11" s="866"/>
      <c r="K11" s="866"/>
      <c r="L11" s="866"/>
      <c r="M11" s="866"/>
      <c r="N11" s="866"/>
      <c r="O11" s="866"/>
      <c r="P11" s="866"/>
      <c r="Q11" s="866"/>
      <c r="R11" s="866"/>
      <c r="S11" s="866"/>
      <c r="T11" s="866"/>
      <c r="U11" s="866"/>
      <c r="V11" s="890"/>
    </row>
    <row r="12" spans="1:22" s="1" customFormat="1" ht="17.100000000000001" customHeight="1">
      <c r="A12" s="53" t="s">
        <v>84</v>
      </c>
      <c r="B12" s="54">
        <v>277</v>
      </c>
      <c r="C12" s="54">
        <v>231</v>
      </c>
      <c r="D12" s="54">
        <v>401</v>
      </c>
      <c r="E12" s="54">
        <v>359</v>
      </c>
      <c r="F12" s="54">
        <v>48</v>
      </c>
      <c r="G12" s="54">
        <v>48</v>
      </c>
      <c r="H12" s="54">
        <v>4172</v>
      </c>
      <c r="I12" s="54">
        <v>2212</v>
      </c>
      <c r="J12" s="54">
        <v>3922</v>
      </c>
      <c r="K12" s="54">
        <v>3052</v>
      </c>
      <c r="L12" s="54">
        <v>9150</v>
      </c>
      <c r="M12" s="54">
        <v>7259</v>
      </c>
      <c r="N12" s="54">
        <v>35</v>
      </c>
      <c r="O12" s="54">
        <v>28</v>
      </c>
      <c r="P12" s="54">
        <v>439</v>
      </c>
      <c r="Q12" s="54">
        <v>359</v>
      </c>
      <c r="R12" s="54">
        <v>1287</v>
      </c>
      <c r="S12" s="54">
        <v>33279</v>
      </c>
      <c r="T12" s="54">
        <v>1473</v>
      </c>
      <c r="U12" s="54">
        <v>1464</v>
      </c>
      <c r="V12" s="55">
        <v>17957</v>
      </c>
    </row>
    <row r="13" spans="1:22" ht="17.100000000000001" customHeight="1">
      <c r="A13" s="35" t="s">
        <v>5</v>
      </c>
      <c r="B13" s="36">
        <v>9</v>
      </c>
      <c r="C13" s="36">
        <v>5</v>
      </c>
      <c r="D13" s="36">
        <v>20</v>
      </c>
      <c r="E13" s="36">
        <v>10</v>
      </c>
      <c r="F13" s="36">
        <v>4</v>
      </c>
      <c r="G13" s="36">
        <v>2</v>
      </c>
      <c r="H13" s="36">
        <v>120</v>
      </c>
      <c r="I13" s="36">
        <v>53</v>
      </c>
      <c r="J13" s="36">
        <v>128</v>
      </c>
      <c r="K13" s="36">
        <v>89</v>
      </c>
      <c r="L13" s="36">
        <v>769</v>
      </c>
      <c r="M13" s="36">
        <v>596</v>
      </c>
      <c r="N13" s="36">
        <v>2</v>
      </c>
      <c r="O13" s="36">
        <v>0</v>
      </c>
      <c r="P13" s="36">
        <v>48</v>
      </c>
      <c r="Q13" s="36">
        <v>38</v>
      </c>
      <c r="R13" s="36">
        <v>16</v>
      </c>
      <c r="S13" s="36">
        <v>1909</v>
      </c>
      <c r="T13" s="36">
        <v>102</v>
      </c>
      <c r="U13" s="36">
        <v>59</v>
      </c>
      <c r="V13" s="37">
        <v>1168</v>
      </c>
    </row>
    <row r="14" spans="1:22" ht="14.25" customHeight="1">
      <c r="A14" s="2" t="s">
        <v>6</v>
      </c>
      <c r="B14" s="3">
        <v>34</v>
      </c>
      <c r="C14" s="3">
        <v>26</v>
      </c>
      <c r="D14" s="3">
        <v>33</v>
      </c>
      <c r="E14" s="3">
        <v>42</v>
      </c>
      <c r="F14" s="3">
        <v>1</v>
      </c>
      <c r="G14" s="3">
        <v>3</v>
      </c>
      <c r="H14" s="3">
        <v>505</v>
      </c>
      <c r="I14" s="3">
        <v>332</v>
      </c>
      <c r="J14" s="3">
        <v>410</v>
      </c>
      <c r="K14" s="3">
        <v>311</v>
      </c>
      <c r="L14" s="3">
        <v>246</v>
      </c>
      <c r="M14" s="3">
        <v>273</v>
      </c>
      <c r="N14" s="3">
        <v>2</v>
      </c>
      <c r="O14" s="3">
        <v>1</v>
      </c>
      <c r="P14" s="3">
        <v>25</v>
      </c>
      <c r="Q14" s="3">
        <v>28</v>
      </c>
      <c r="R14" s="3">
        <v>116</v>
      </c>
      <c r="S14" s="3">
        <v>2388</v>
      </c>
      <c r="T14" s="3">
        <v>69</v>
      </c>
      <c r="U14" s="3">
        <v>247</v>
      </c>
      <c r="V14" s="4">
        <v>1470</v>
      </c>
    </row>
    <row r="15" spans="1:22" ht="14.25" customHeight="1">
      <c r="A15" s="2" t="s">
        <v>7</v>
      </c>
      <c r="B15" s="3">
        <v>3</v>
      </c>
      <c r="C15" s="3">
        <v>3</v>
      </c>
      <c r="D15" s="3">
        <v>10</v>
      </c>
      <c r="E15" s="3">
        <v>3</v>
      </c>
      <c r="F15" s="3">
        <v>1</v>
      </c>
      <c r="G15" s="3">
        <v>3</v>
      </c>
      <c r="H15" s="3">
        <v>75</v>
      </c>
      <c r="I15" s="3">
        <v>27</v>
      </c>
      <c r="J15" s="3">
        <v>48</v>
      </c>
      <c r="K15" s="3">
        <v>42</v>
      </c>
      <c r="L15" s="3">
        <v>304</v>
      </c>
      <c r="M15" s="3">
        <v>200</v>
      </c>
      <c r="N15" s="3">
        <v>3</v>
      </c>
      <c r="O15" s="3">
        <v>1</v>
      </c>
      <c r="P15" s="3">
        <v>15</v>
      </c>
      <c r="Q15" s="3">
        <v>7</v>
      </c>
      <c r="R15" s="3">
        <v>9</v>
      </c>
      <c r="S15" s="3">
        <v>754</v>
      </c>
      <c r="T15" s="3">
        <v>22</v>
      </c>
      <c r="U15" s="3">
        <v>1</v>
      </c>
      <c r="V15" s="4">
        <v>505</v>
      </c>
    </row>
    <row r="16" spans="1:22" ht="14.25" customHeight="1">
      <c r="A16" s="2" t="s">
        <v>8</v>
      </c>
      <c r="B16" s="3">
        <v>0</v>
      </c>
      <c r="C16" s="3">
        <v>0</v>
      </c>
      <c r="D16" s="3">
        <v>0</v>
      </c>
      <c r="E16" s="3">
        <v>0</v>
      </c>
      <c r="F16" s="3">
        <v>1</v>
      </c>
      <c r="G16" s="3">
        <v>1</v>
      </c>
      <c r="H16" s="3">
        <v>3</v>
      </c>
      <c r="I16" s="3">
        <v>2</v>
      </c>
      <c r="J16" s="3">
        <v>0</v>
      </c>
      <c r="K16" s="3">
        <v>2</v>
      </c>
      <c r="L16" s="3">
        <v>39</v>
      </c>
      <c r="M16" s="3">
        <v>30</v>
      </c>
      <c r="N16" s="3">
        <v>0</v>
      </c>
      <c r="O16" s="3">
        <v>0</v>
      </c>
      <c r="P16" s="3">
        <v>0</v>
      </c>
      <c r="Q16" s="3">
        <v>0</v>
      </c>
      <c r="R16" s="3">
        <v>0</v>
      </c>
      <c r="S16" s="3">
        <v>78</v>
      </c>
      <c r="T16" s="3">
        <v>4</v>
      </c>
      <c r="U16" s="3">
        <v>0</v>
      </c>
      <c r="V16" s="4">
        <v>45</v>
      </c>
    </row>
    <row r="17" spans="1:22" ht="14.25" customHeight="1">
      <c r="A17" s="2" t="s">
        <v>9</v>
      </c>
      <c r="B17" s="3">
        <v>2</v>
      </c>
      <c r="C17" s="3">
        <v>2</v>
      </c>
      <c r="D17" s="3">
        <v>13</v>
      </c>
      <c r="E17" s="3">
        <v>15</v>
      </c>
      <c r="F17" s="3">
        <v>2</v>
      </c>
      <c r="G17" s="3">
        <v>2</v>
      </c>
      <c r="H17" s="3">
        <v>124</v>
      </c>
      <c r="I17" s="3">
        <v>77</v>
      </c>
      <c r="J17" s="3">
        <v>128</v>
      </c>
      <c r="K17" s="3">
        <v>106</v>
      </c>
      <c r="L17" s="3">
        <v>553</v>
      </c>
      <c r="M17" s="3">
        <v>515</v>
      </c>
      <c r="N17" s="3">
        <v>1</v>
      </c>
      <c r="O17" s="3">
        <v>1</v>
      </c>
      <c r="P17" s="3">
        <v>24</v>
      </c>
      <c r="Q17" s="3">
        <v>29</v>
      </c>
      <c r="R17" s="3">
        <v>33</v>
      </c>
      <c r="S17" s="3">
        <v>1627</v>
      </c>
      <c r="T17" s="3">
        <v>91</v>
      </c>
      <c r="U17" s="3">
        <v>311</v>
      </c>
      <c r="V17" s="4">
        <v>962</v>
      </c>
    </row>
    <row r="18" spans="1:22" ht="14.25" customHeight="1">
      <c r="A18" s="2" t="s">
        <v>10</v>
      </c>
      <c r="B18" s="3">
        <v>7</v>
      </c>
      <c r="C18" s="3">
        <v>3</v>
      </c>
      <c r="D18" s="3">
        <v>8</v>
      </c>
      <c r="E18" s="3">
        <v>5</v>
      </c>
      <c r="F18" s="3">
        <v>4</v>
      </c>
      <c r="G18" s="3">
        <v>0</v>
      </c>
      <c r="H18" s="3">
        <v>51</v>
      </c>
      <c r="I18" s="3">
        <v>31</v>
      </c>
      <c r="J18" s="3">
        <v>112</v>
      </c>
      <c r="K18" s="3">
        <v>56</v>
      </c>
      <c r="L18" s="3">
        <v>285</v>
      </c>
      <c r="M18" s="3">
        <v>206</v>
      </c>
      <c r="N18" s="3">
        <v>0</v>
      </c>
      <c r="O18" s="3">
        <v>0</v>
      </c>
      <c r="P18" s="3">
        <v>1</v>
      </c>
      <c r="Q18" s="3">
        <v>7</v>
      </c>
      <c r="R18" s="3">
        <v>17</v>
      </c>
      <c r="S18" s="3">
        <v>793</v>
      </c>
      <c r="T18" s="3">
        <v>19</v>
      </c>
      <c r="U18" s="3">
        <v>0</v>
      </c>
      <c r="V18" s="4">
        <v>385</v>
      </c>
    </row>
    <row r="19" spans="1:22" ht="14.25" customHeight="1">
      <c r="A19" s="2" t="s">
        <v>11</v>
      </c>
      <c r="B19" s="3">
        <v>9</v>
      </c>
      <c r="C19" s="3">
        <v>2</v>
      </c>
      <c r="D19" s="3">
        <v>80</v>
      </c>
      <c r="E19" s="3">
        <v>55</v>
      </c>
      <c r="F19" s="3">
        <v>6</v>
      </c>
      <c r="G19" s="3">
        <v>4</v>
      </c>
      <c r="H19" s="3">
        <v>877</v>
      </c>
      <c r="I19" s="3">
        <v>357</v>
      </c>
      <c r="J19" s="3">
        <v>152</v>
      </c>
      <c r="K19" s="3">
        <v>103</v>
      </c>
      <c r="L19" s="3">
        <v>1051</v>
      </c>
      <c r="M19" s="3">
        <v>849</v>
      </c>
      <c r="N19" s="3">
        <v>4</v>
      </c>
      <c r="O19" s="3">
        <v>10</v>
      </c>
      <c r="P19" s="3">
        <v>64</v>
      </c>
      <c r="Q19" s="3">
        <v>31</v>
      </c>
      <c r="R19" s="3">
        <v>283</v>
      </c>
      <c r="S19" s="3">
        <v>3937</v>
      </c>
      <c r="T19" s="3">
        <v>191</v>
      </c>
      <c r="U19" s="3">
        <v>117</v>
      </c>
      <c r="V19" s="4">
        <v>2329</v>
      </c>
    </row>
    <row r="20" spans="1:22" ht="14.25" customHeight="1">
      <c r="A20" s="2" t="s">
        <v>12</v>
      </c>
      <c r="B20" s="3">
        <v>0</v>
      </c>
      <c r="C20" s="3">
        <v>0</v>
      </c>
      <c r="D20" s="3">
        <v>1</v>
      </c>
      <c r="E20" s="3">
        <v>0</v>
      </c>
      <c r="F20" s="3">
        <v>0</v>
      </c>
      <c r="G20" s="3">
        <v>0</v>
      </c>
      <c r="H20" s="3">
        <v>5</v>
      </c>
      <c r="I20" s="3">
        <v>5</v>
      </c>
      <c r="J20" s="3">
        <v>3</v>
      </c>
      <c r="K20" s="3">
        <v>1</v>
      </c>
      <c r="L20" s="3">
        <v>12</v>
      </c>
      <c r="M20" s="3">
        <v>6</v>
      </c>
      <c r="N20" s="3">
        <v>0</v>
      </c>
      <c r="O20" s="3">
        <v>0</v>
      </c>
      <c r="P20" s="3">
        <v>0</v>
      </c>
      <c r="Q20" s="3">
        <v>1</v>
      </c>
      <c r="R20" s="3">
        <v>1</v>
      </c>
      <c r="S20" s="3">
        <v>35</v>
      </c>
      <c r="T20" s="3">
        <v>1</v>
      </c>
      <c r="U20" s="3">
        <v>2</v>
      </c>
      <c r="V20" s="4">
        <v>22</v>
      </c>
    </row>
    <row r="21" spans="1:22" ht="14.25" customHeight="1">
      <c r="A21" s="2" t="s">
        <v>13</v>
      </c>
      <c r="B21" s="3">
        <v>0</v>
      </c>
      <c r="C21" s="3">
        <v>0</v>
      </c>
      <c r="D21" s="3">
        <v>4</v>
      </c>
      <c r="E21" s="3">
        <v>2</v>
      </c>
      <c r="F21" s="3">
        <v>1</v>
      </c>
      <c r="G21" s="3">
        <v>3</v>
      </c>
      <c r="H21" s="3">
        <v>17</v>
      </c>
      <c r="I21" s="3">
        <v>13</v>
      </c>
      <c r="J21" s="3">
        <v>3</v>
      </c>
      <c r="K21" s="3">
        <v>6</v>
      </c>
      <c r="L21" s="3">
        <v>79</v>
      </c>
      <c r="M21" s="3">
        <v>83</v>
      </c>
      <c r="N21" s="3">
        <v>0</v>
      </c>
      <c r="O21" s="3">
        <v>0</v>
      </c>
      <c r="P21" s="3">
        <v>3</v>
      </c>
      <c r="Q21" s="3">
        <v>3</v>
      </c>
      <c r="R21" s="3">
        <v>11</v>
      </c>
      <c r="S21" s="3">
        <v>228</v>
      </c>
      <c r="T21" s="3">
        <v>21</v>
      </c>
      <c r="U21" s="3">
        <v>0</v>
      </c>
      <c r="V21" s="4">
        <v>128</v>
      </c>
    </row>
    <row r="22" spans="1:22" ht="14.25" customHeight="1">
      <c r="A22" s="2" t="s">
        <v>15</v>
      </c>
      <c r="B22" s="3">
        <v>23</v>
      </c>
      <c r="C22" s="3">
        <v>18</v>
      </c>
      <c r="D22" s="3">
        <v>35</v>
      </c>
      <c r="E22" s="3">
        <v>21</v>
      </c>
      <c r="F22" s="3">
        <v>3</v>
      </c>
      <c r="G22" s="3">
        <v>0</v>
      </c>
      <c r="H22" s="3">
        <v>395</v>
      </c>
      <c r="I22" s="3">
        <v>192</v>
      </c>
      <c r="J22" s="3">
        <v>432</v>
      </c>
      <c r="K22" s="3">
        <v>268</v>
      </c>
      <c r="L22" s="3">
        <v>1104</v>
      </c>
      <c r="M22" s="3">
        <v>690</v>
      </c>
      <c r="N22" s="3">
        <v>3</v>
      </c>
      <c r="O22" s="3">
        <v>1</v>
      </c>
      <c r="P22" s="3">
        <v>33</v>
      </c>
      <c r="Q22" s="3">
        <v>30</v>
      </c>
      <c r="R22" s="3">
        <v>147</v>
      </c>
      <c r="S22" s="3">
        <v>3395</v>
      </c>
      <c r="T22" s="3">
        <v>119</v>
      </c>
      <c r="U22" s="3">
        <v>57</v>
      </c>
      <c r="V22" s="4">
        <v>1906</v>
      </c>
    </row>
    <row r="23" spans="1:22" ht="14.25" customHeight="1">
      <c r="A23" s="2" t="s">
        <v>16</v>
      </c>
      <c r="B23" s="3">
        <v>0</v>
      </c>
      <c r="C23" s="3">
        <v>0</v>
      </c>
      <c r="D23" s="3">
        <v>0</v>
      </c>
      <c r="E23" s="3">
        <v>0</v>
      </c>
      <c r="F23" s="3">
        <v>0</v>
      </c>
      <c r="G23" s="3">
        <v>0</v>
      </c>
      <c r="H23" s="3">
        <v>2</v>
      </c>
      <c r="I23" s="3">
        <v>0</v>
      </c>
      <c r="J23" s="3">
        <v>0</v>
      </c>
      <c r="K23" s="3">
        <v>0</v>
      </c>
      <c r="L23" s="3">
        <v>6</v>
      </c>
      <c r="M23" s="3">
        <v>14</v>
      </c>
      <c r="N23" s="3">
        <v>0</v>
      </c>
      <c r="O23" s="3">
        <v>0</v>
      </c>
      <c r="P23" s="3">
        <v>0</v>
      </c>
      <c r="Q23" s="3">
        <v>0</v>
      </c>
      <c r="R23" s="3">
        <v>0</v>
      </c>
      <c r="S23" s="3">
        <v>22</v>
      </c>
      <c r="T23" s="3">
        <v>0</v>
      </c>
      <c r="U23" s="3">
        <v>0</v>
      </c>
      <c r="V23" s="4">
        <v>7</v>
      </c>
    </row>
    <row r="24" spans="1:22" ht="14.25" customHeight="1">
      <c r="A24" s="2" t="s">
        <v>17</v>
      </c>
      <c r="B24" s="3">
        <v>1</v>
      </c>
      <c r="C24" s="3">
        <v>0</v>
      </c>
      <c r="D24" s="3">
        <v>5</v>
      </c>
      <c r="E24" s="3">
        <v>0</v>
      </c>
      <c r="F24" s="3">
        <v>1</v>
      </c>
      <c r="G24" s="3">
        <v>0</v>
      </c>
      <c r="H24" s="3">
        <v>6</v>
      </c>
      <c r="I24" s="3">
        <v>2</v>
      </c>
      <c r="J24" s="3">
        <v>14</v>
      </c>
      <c r="K24" s="3">
        <v>7</v>
      </c>
      <c r="L24" s="3">
        <v>46</v>
      </c>
      <c r="M24" s="3">
        <v>27</v>
      </c>
      <c r="N24" s="3">
        <v>0</v>
      </c>
      <c r="O24" s="3">
        <v>0</v>
      </c>
      <c r="P24" s="3">
        <v>2</v>
      </c>
      <c r="Q24" s="3">
        <v>0</v>
      </c>
      <c r="R24" s="3">
        <v>3</v>
      </c>
      <c r="S24" s="3">
        <v>114</v>
      </c>
      <c r="T24" s="3">
        <v>4</v>
      </c>
      <c r="U24" s="3">
        <v>7</v>
      </c>
      <c r="V24" s="4">
        <v>47</v>
      </c>
    </row>
    <row r="25" spans="1:22" ht="14.25" customHeight="1">
      <c r="A25" s="2" t="s">
        <v>18</v>
      </c>
      <c r="B25" s="3">
        <v>0</v>
      </c>
      <c r="C25" s="3">
        <v>1</v>
      </c>
      <c r="D25" s="3">
        <v>1</v>
      </c>
      <c r="E25" s="3">
        <v>2</v>
      </c>
      <c r="F25" s="3">
        <v>0</v>
      </c>
      <c r="G25" s="3">
        <v>0</v>
      </c>
      <c r="H25" s="3">
        <v>20</v>
      </c>
      <c r="I25" s="3">
        <v>6</v>
      </c>
      <c r="J25" s="3">
        <v>27</v>
      </c>
      <c r="K25" s="3">
        <v>14</v>
      </c>
      <c r="L25" s="3">
        <v>120</v>
      </c>
      <c r="M25" s="3">
        <v>94</v>
      </c>
      <c r="N25" s="3">
        <v>0</v>
      </c>
      <c r="O25" s="3">
        <v>0</v>
      </c>
      <c r="P25" s="3">
        <v>4</v>
      </c>
      <c r="Q25" s="3">
        <v>3</v>
      </c>
      <c r="R25" s="3">
        <v>18</v>
      </c>
      <c r="S25" s="3">
        <v>310</v>
      </c>
      <c r="T25" s="3">
        <v>16</v>
      </c>
      <c r="U25" s="3">
        <v>14</v>
      </c>
      <c r="V25" s="4">
        <v>160</v>
      </c>
    </row>
    <row r="26" spans="1:22" ht="14.25" customHeight="1">
      <c r="A26" s="2" t="s">
        <v>19</v>
      </c>
      <c r="B26" s="3">
        <v>113</v>
      </c>
      <c r="C26" s="3">
        <v>105</v>
      </c>
      <c r="D26" s="3">
        <v>14</v>
      </c>
      <c r="E26" s="3">
        <v>18</v>
      </c>
      <c r="F26" s="3">
        <v>0</v>
      </c>
      <c r="G26" s="3">
        <v>2</v>
      </c>
      <c r="H26" s="3">
        <v>396</v>
      </c>
      <c r="I26" s="3">
        <v>303</v>
      </c>
      <c r="J26" s="3">
        <v>1140</v>
      </c>
      <c r="K26" s="3">
        <v>1086</v>
      </c>
      <c r="L26" s="3">
        <v>96</v>
      </c>
      <c r="M26" s="3">
        <v>108</v>
      </c>
      <c r="N26" s="3">
        <v>1</v>
      </c>
      <c r="O26" s="3">
        <v>0</v>
      </c>
      <c r="P26" s="3">
        <v>16</v>
      </c>
      <c r="Q26" s="3">
        <v>12</v>
      </c>
      <c r="R26" s="3">
        <v>67</v>
      </c>
      <c r="S26" s="3">
        <v>3477</v>
      </c>
      <c r="T26" s="3">
        <v>154</v>
      </c>
      <c r="U26" s="3">
        <v>161</v>
      </c>
      <c r="V26" s="4">
        <v>1566</v>
      </c>
    </row>
    <row r="27" spans="1:22" ht="14.25" customHeight="1">
      <c r="A27" s="2" t="s">
        <v>21</v>
      </c>
      <c r="B27" s="3">
        <v>3</v>
      </c>
      <c r="C27" s="3">
        <v>1</v>
      </c>
      <c r="D27" s="3">
        <v>8</v>
      </c>
      <c r="E27" s="3">
        <v>0</v>
      </c>
      <c r="F27" s="3">
        <v>1</v>
      </c>
      <c r="G27" s="3">
        <v>0</v>
      </c>
      <c r="H27" s="3">
        <v>26</v>
      </c>
      <c r="I27" s="3">
        <v>17</v>
      </c>
      <c r="J27" s="3">
        <v>18</v>
      </c>
      <c r="K27" s="3">
        <v>16</v>
      </c>
      <c r="L27" s="3">
        <v>154</v>
      </c>
      <c r="M27" s="3">
        <v>129</v>
      </c>
      <c r="N27" s="3">
        <v>0</v>
      </c>
      <c r="O27" s="3">
        <v>1</v>
      </c>
      <c r="P27" s="3">
        <v>14</v>
      </c>
      <c r="Q27" s="3">
        <v>10</v>
      </c>
      <c r="R27" s="3">
        <v>17</v>
      </c>
      <c r="S27" s="3">
        <v>415</v>
      </c>
      <c r="T27" s="3">
        <v>32</v>
      </c>
      <c r="U27" s="3">
        <v>2</v>
      </c>
      <c r="V27" s="4">
        <v>152</v>
      </c>
    </row>
    <row r="28" spans="1:22" ht="14.25" customHeight="1">
      <c r="A28" s="2" t="s">
        <v>22</v>
      </c>
      <c r="B28" s="3">
        <v>14</v>
      </c>
      <c r="C28" s="3">
        <v>14</v>
      </c>
      <c r="D28" s="3">
        <v>30</v>
      </c>
      <c r="E28" s="3">
        <v>20</v>
      </c>
      <c r="F28" s="3">
        <v>2</v>
      </c>
      <c r="G28" s="3">
        <v>2</v>
      </c>
      <c r="H28" s="3">
        <v>404</v>
      </c>
      <c r="I28" s="3">
        <v>185</v>
      </c>
      <c r="J28" s="3">
        <v>300</v>
      </c>
      <c r="K28" s="3">
        <v>206</v>
      </c>
      <c r="L28" s="3">
        <v>380</v>
      </c>
      <c r="M28" s="3">
        <v>289</v>
      </c>
      <c r="N28" s="3">
        <v>3</v>
      </c>
      <c r="O28" s="3">
        <v>2</v>
      </c>
      <c r="P28" s="3">
        <v>20</v>
      </c>
      <c r="Q28" s="3">
        <v>19</v>
      </c>
      <c r="R28" s="3">
        <v>148</v>
      </c>
      <c r="S28" s="3">
        <v>2038</v>
      </c>
      <c r="T28" s="3">
        <v>91</v>
      </c>
      <c r="U28" s="3">
        <v>193</v>
      </c>
      <c r="V28" s="4">
        <v>962</v>
      </c>
    </row>
    <row r="29" spans="1:22" ht="14.25" customHeight="1">
      <c r="A29" s="2" t="s">
        <v>23</v>
      </c>
      <c r="B29" s="3">
        <v>1</v>
      </c>
      <c r="C29" s="3">
        <v>0</v>
      </c>
      <c r="D29" s="3">
        <v>10</v>
      </c>
      <c r="E29" s="3">
        <v>9</v>
      </c>
      <c r="F29" s="3">
        <v>3</v>
      </c>
      <c r="G29" s="3">
        <v>3</v>
      </c>
      <c r="H29" s="3">
        <v>24</v>
      </c>
      <c r="I29" s="3">
        <v>25</v>
      </c>
      <c r="J29" s="3">
        <v>59</v>
      </c>
      <c r="K29" s="3">
        <v>51</v>
      </c>
      <c r="L29" s="3">
        <v>280</v>
      </c>
      <c r="M29" s="3">
        <v>194</v>
      </c>
      <c r="N29" s="3">
        <v>0</v>
      </c>
      <c r="O29" s="3">
        <v>1</v>
      </c>
      <c r="P29" s="3">
        <v>12</v>
      </c>
      <c r="Q29" s="3">
        <v>7</v>
      </c>
      <c r="R29" s="3">
        <v>13</v>
      </c>
      <c r="S29" s="3">
        <v>692</v>
      </c>
      <c r="T29" s="3">
        <v>43</v>
      </c>
      <c r="U29" s="3">
        <v>0</v>
      </c>
      <c r="V29" s="4">
        <v>428</v>
      </c>
    </row>
    <row r="30" spans="1:22" ht="14.25" customHeight="1">
      <c r="A30" s="2" t="s">
        <v>24</v>
      </c>
      <c r="B30" s="3">
        <v>0</v>
      </c>
      <c r="C30" s="3">
        <v>1</v>
      </c>
      <c r="D30" s="3">
        <v>9</v>
      </c>
      <c r="E30" s="3">
        <v>10</v>
      </c>
      <c r="F30" s="3">
        <v>3</v>
      </c>
      <c r="G30" s="3">
        <v>7</v>
      </c>
      <c r="H30" s="3">
        <v>108</v>
      </c>
      <c r="I30" s="3">
        <v>50</v>
      </c>
      <c r="J30" s="3">
        <v>29</v>
      </c>
      <c r="K30" s="3">
        <v>9</v>
      </c>
      <c r="L30" s="3">
        <v>306</v>
      </c>
      <c r="M30" s="3">
        <v>207</v>
      </c>
      <c r="N30" s="3">
        <v>3</v>
      </c>
      <c r="O30" s="3">
        <v>2</v>
      </c>
      <c r="P30" s="3">
        <v>25</v>
      </c>
      <c r="Q30" s="3">
        <v>7</v>
      </c>
      <c r="R30" s="3">
        <v>14</v>
      </c>
      <c r="S30" s="3">
        <v>790</v>
      </c>
      <c r="T30" s="3">
        <v>61</v>
      </c>
      <c r="U30" s="3">
        <v>3</v>
      </c>
      <c r="V30" s="4">
        <v>404</v>
      </c>
    </row>
    <row r="31" spans="1:22" ht="14.25" customHeight="1">
      <c r="A31" s="2" t="s">
        <v>25</v>
      </c>
      <c r="B31" s="3">
        <v>7</v>
      </c>
      <c r="C31" s="3">
        <v>6</v>
      </c>
      <c r="D31" s="3">
        <v>14</v>
      </c>
      <c r="E31" s="3">
        <v>15</v>
      </c>
      <c r="F31" s="3">
        <v>4</v>
      </c>
      <c r="G31" s="3">
        <v>0</v>
      </c>
      <c r="H31" s="3">
        <v>235</v>
      </c>
      <c r="I31" s="3">
        <v>75</v>
      </c>
      <c r="J31" s="3">
        <v>142</v>
      </c>
      <c r="K31" s="3">
        <v>86</v>
      </c>
      <c r="L31" s="3">
        <v>491</v>
      </c>
      <c r="M31" s="3">
        <v>356</v>
      </c>
      <c r="N31" s="3">
        <v>1</v>
      </c>
      <c r="O31" s="3">
        <v>0</v>
      </c>
      <c r="P31" s="3">
        <v>19</v>
      </c>
      <c r="Q31" s="3">
        <v>13</v>
      </c>
      <c r="R31" s="3">
        <v>57</v>
      </c>
      <c r="S31" s="3">
        <v>1521</v>
      </c>
      <c r="T31" s="3">
        <v>50</v>
      </c>
      <c r="U31" s="3">
        <v>19</v>
      </c>
      <c r="V31" s="4">
        <v>711</v>
      </c>
    </row>
    <row r="32" spans="1:22" ht="14.25" customHeight="1">
      <c r="A32" s="2" t="s">
        <v>26</v>
      </c>
      <c r="B32" s="3">
        <v>2</v>
      </c>
      <c r="C32" s="3">
        <v>1</v>
      </c>
      <c r="D32" s="3">
        <v>2</v>
      </c>
      <c r="E32" s="3">
        <v>1</v>
      </c>
      <c r="F32" s="3">
        <v>0</v>
      </c>
      <c r="G32" s="3">
        <v>2</v>
      </c>
      <c r="H32" s="3">
        <v>30</v>
      </c>
      <c r="I32" s="3">
        <v>5</v>
      </c>
      <c r="J32" s="3">
        <v>14</v>
      </c>
      <c r="K32" s="3">
        <v>3</v>
      </c>
      <c r="L32" s="3">
        <v>129</v>
      </c>
      <c r="M32" s="3">
        <v>74</v>
      </c>
      <c r="N32" s="3">
        <v>0</v>
      </c>
      <c r="O32" s="3">
        <v>0</v>
      </c>
      <c r="P32" s="3">
        <v>2</v>
      </c>
      <c r="Q32" s="3">
        <v>5</v>
      </c>
      <c r="R32" s="3">
        <v>5</v>
      </c>
      <c r="S32" s="3">
        <v>275</v>
      </c>
      <c r="T32" s="3">
        <v>15</v>
      </c>
      <c r="U32" s="3">
        <v>0</v>
      </c>
      <c r="V32" s="4">
        <v>159</v>
      </c>
    </row>
    <row r="33" spans="1:22" ht="14.25" customHeight="1">
      <c r="A33" s="2" t="s">
        <v>27</v>
      </c>
      <c r="B33" s="3">
        <v>13</v>
      </c>
      <c r="C33" s="3">
        <v>8</v>
      </c>
      <c r="D33" s="3">
        <v>58</v>
      </c>
      <c r="E33" s="3">
        <v>54</v>
      </c>
      <c r="F33" s="3">
        <v>5</v>
      </c>
      <c r="G33" s="3">
        <v>7</v>
      </c>
      <c r="H33" s="3">
        <v>378</v>
      </c>
      <c r="I33" s="3">
        <v>200</v>
      </c>
      <c r="J33" s="3">
        <v>329</v>
      </c>
      <c r="K33" s="3">
        <v>241</v>
      </c>
      <c r="L33" s="3">
        <v>1701</v>
      </c>
      <c r="M33" s="3">
        <v>1273</v>
      </c>
      <c r="N33" s="3">
        <v>11</v>
      </c>
      <c r="O33" s="3">
        <v>3</v>
      </c>
      <c r="P33" s="3">
        <v>58</v>
      </c>
      <c r="Q33" s="3">
        <v>40</v>
      </c>
      <c r="R33" s="3">
        <v>209</v>
      </c>
      <c r="S33" s="3">
        <v>4588</v>
      </c>
      <c r="T33" s="3">
        <v>214</v>
      </c>
      <c r="U33" s="3">
        <v>89</v>
      </c>
      <c r="V33" s="4">
        <v>2441</v>
      </c>
    </row>
    <row r="34" spans="1:22" ht="14.25" customHeight="1">
      <c r="A34" s="2" t="s">
        <v>28</v>
      </c>
      <c r="B34" s="3">
        <v>5</v>
      </c>
      <c r="C34" s="3">
        <v>4</v>
      </c>
      <c r="D34" s="3">
        <v>7</v>
      </c>
      <c r="E34" s="3">
        <v>12</v>
      </c>
      <c r="F34" s="3">
        <v>2</v>
      </c>
      <c r="G34" s="3">
        <v>1</v>
      </c>
      <c r="H34" s="3">
        <v>90</v>
      </c>
      <c r="I34" s="3">
        <v>52</v>
      </c>
      <c r="J34" s="3">
        <v>53</v>
      </c>
      <c r="K34" s="3">
        <v>54</v>
      </c>
      <c r="L34" s="3">
        <v>346</v>
      </c>
      <c r="M34" s="3">
        <v>264</v>
      </c>
      <c r="N34" s="3">
        <v>0</v>
      </c>
      <c r="O34" s="3">
        <v>2</v>
      </c>
      <c r="P34" s="3">
        <v>20</v>
      </c>
      <c r="Q34" s="3">
        <v>14</v>
      </c>
      <c r="R34" s="3">
        <v>18</v>
      </c>
      <c r="S34" s="3">
        <v>944</v>
      </c>
      <c r="T34" s="3">
        <v>58</v>
      </c>
      <c r="U34" s="3">
        <v>13</v>
      </c>
      <c r="V34" s="4">
        <v>380</v>
      </c>
    </row>
    <row r="35" spans="1:22" ht="14.25" customHeight="1">
      <c r="A35" s="2" t="s">
        <v>29</v>
      </c>
      <c r="B35" s="3">
        <v>28</v>
      </c>
      <c r="C35" s="3">
        <v>22</v>
      </c>
      <c r="D35" s="3">
        <v>32</v>
      </c>
      <c r="E35" s="3">
        <v>47</v>
      </c>
      <c r="F35" s="3">
        <v>1</v>
      </c>
      <c r="G35" s="3">
        <v>6</v>
      </c>
      <c r="H35" s="3">
        <v>248</v>
      </c>
      <c r="I35" s="3">
        <v>158</v>
      </c>
      <c r="J35" s="3">
        <v>286</v>
      </c>
      <c r="K35" s="3">
        <v>220</v>
      </c>
      <c r="L35" s="3">
        <v>512</v>
      </c>
      <c r="M35" s="3">
        <v>653</v>
      </c>
      <c r="N35" s="3">
        <v>1</v>
      </c>
      <c r="O35" s="3">
        <v>2</v>
      </c>
      <c r="P35" s="3">
        <v>29</v>
      </c>
      <c r="Q35" s="3">
        <v>45</v>
      </c>
      <c r="R35" s="3">
        <v>66</v>
      </c>
      <c r="S35" s="3">
        <v>2356</v>
      </c>
      <c r="T35" s="3">
        <v>76</v>
      </c>
      <c r="U35" s="3">
        <v>132</v>
      </c>
      <c r="V35" s="4">
        <v>1367</v>
      </c>
    </row>
    <row r="36" spans="1:22" ht="14.25" customHeight="1">
      <c r="A36" s="2" t="s">
        <v>30</v>
      </c>
      <c r="B36" s="3">
        <v>0</v>
      </c>
      <c r="C36" s="3">
        <v>0</v>
      </c>
      <c r="D36" s="3">
        <v>0</v>
      </c>
      <c r="E36" s="3">
        <v>2</v>
      </c>
      <c r="F36" s="3">
        <v>1</v>
      </c>
      <c r="G36" s="3">
        <v>0</v>
      </c>
      <c r="H36" s="3">
        <v>10</v>
      </c>
      <c r="I36" s="3">
        <v>5</v>
      </c>
      <c r="J36" s="3">
        <v>33</v>
      </c>
      <c r="K36" s="3">
        <v>12</v>
      </c>
      <c r="L36" s="3">
        <v>36</v>
      </c>
      <c r="M36" s="3">
        <v>33</v>
      </c>
      <c r="N36" s="3">
        <v>0</v>
      </c>
      <c r="O36" s="3">
        <v>0</v>
      </c>
      <c r="P36" s="3">
        <v>1</v>
      </c>
      <c r="Q36" s="3">
        <v>0</v>
      </c>
      <c r="R36" s="3">
        <v>6</v>
      </c>
      <c r="S36" s="3">
        <v>139</v>
      </c>
      <c r="T36" s="3">
        <v>7</v>
      </c>
      <c r="U36" s="3">
        <v>2</v>
      </c>
      <c r="V36" s="4">
        <v>93</v>
      </c>
    </row>
    <row r="37" spans="1:22" ht="14.25" customHeight="1" thickBot="1">
      <c r="A37" s="5" t="s">
        <v>32</v>
      </c>
      <c r="B37" s="6">
        <v>3</v>
      </c>
      <c r="C37" s="6">
        <v>9</v>
      </c>
      <c r="D37" s="6">
        <v>7</v>
      </c>
      <c r="E37" s="6">
        <v>16</v>
      </c>
      <c r="F37" s="6">
        <v>2</v>
      </c>
      <c r="G37" s="6">
        <v>0</v>
      </c>
      <c r="H37" s="6">
        <v>23</v>
      </c>
      <c r="I37" s="6">
        <v>40</v>
      </c>
      <c r="J37" s="6">
        <v>62</v>
      </c>
      <c r="K37" s="6">
        <v>63</v>
      </c>
      <c r="L37" s="6">
        <v>105</v>
      </c>
      <c r="M37" s="6">
        <v>96</v>
      </c>
      <c r="N37" s="6">
        <v>0</v>
      </c>
      <c r="O37" s="6">
        <v>1</v>
      </c>
      <c r="P37" s="6">
        <v>4</v>
      </c>
      <c r="Q37" s="6">
        <v>10</v>
      </c>
      <c r="R37" s="6">
        <v>13</v>
      </c>
      <c r="S37" s="6">
        <v>454</v>
      </c>
      <c r="T37" s="6">
        <v>13</v>
      </c>
      <c r="U37" s="6">
        <v>35</v>
      </c>
      <c r="V37" s="7">
        <v>160</v>
      </c>
    </row>
    <row r="38" spans="1:22" ht="14.25" customHeight="1">
      <c r="A38" s="848" t="s">
        <v>146</v>
      </c>
      <c r="B38" s="839"/>
      <c r="C38" s="839"/>
      <c r="D38" s="839"/>
      <c r="E38" s="839"/>
      <c r="F38" s="839"/>
      <c r="G38" s="839"/>
      <c r="H38" s="839"/>
      <c r="I38" s="839"/>
      <c r="J38" s="839"/>
      <c r="K38" s="839"/>
      <c r="L38" s="839"/>
      <c r="M38" s="839"/>
      <c r="N38" s="839"/>
      <c r="O38" s="839"/>
      <c r="P38" s="839"/>
      <c r="Q38" s="839"/>
      <c r="R38" s="839"/>
      <c r="S38" s="839"/>
      <c r="T38" s="839"/>
      <c r="U38" s="839"/>
      <c r="V38" s="839"/>
    </row>
    <row r="39" spans="1:22" ht="14.25" customHeight="1">
      <c r="A39" s="848" t="s">
        <v>40</v>
      </c>
      <c r="B39" s="839"/>
      <c r="C39" s="839"/>
      <c r="D39" s="839"/>
      <c r="E39" s="839"/>
      <c r="F39" s="839"/>
      <c r="G39" s="839"/>
      <c r="H39" s="839"/>
      <c r="I39" s="839"/>
      <c r="J39" s="839"/>
      <c r="K39" s="839"/>
      <c r="L39" s="839"/>
      <c r="M39" s="839"/>
      <c r="N39" s="839"/>
      <c r="O39" s="839"/>
      <c r="P39" s="839"/>
      <c r="Q39" s="839"/>
      <c r="R39" s="839"/>
      <c r="S39" s="839"/>
      <c r="T39" s="839"/>
      <c r="U39" s="839"/>
      <c r="V39" s="839"/>
    </row>
    <row r="40" spans="1:22" ht="14.25" customHeight="1">
      <c r="A40" s="848" t="s">
        <v>82</v>
      </c>
      <c r="B40" s="839"/>
      <c r="C40" s="839"/>
      <c r="D40" s="839"/>
      <c r="E40" s="839"/>
      <c r="F40" s="839"/>
      <c r="G40" s="839"/>
      <c r="H40" s="839"/>
      <c r="I40" s="839"/>
      <c r="J40" s="839"/>
      <c r="K40" s="839"/>
      <c r="L40" s="839"/>
      <c r="M40" s="839"/>
      <c r="N40" s="839"/>
      <c r="O40" s="839"/>
      <c r="P40" s="839"/>
      <c r="Q40" s="839"/>
      <c r="R40" s="839"/>
      <c r="S40" s="839"/>
      <c r="T40" s="839"/>
      <c r="U40" s="839"/>
      <c r="V40" s="839"/>
    </row>
    <row r="41" spans="1:22" ht="14.25" customHeight="1">
      <c r="A41" s="848" t="s">
        <v>81</v>
      </c>
      <c r="B41" s="839"/>
      <c r="C41" s="839"/>
      <c r="D41" s="839"/>
      <c r="E41" s="839"/>
      <c r="F41" s="839"/>
      <c r="G41" s="839"/>
      <c r="H41" s="839"/>
      <c r="I41" s="839"/>
      <c r="J41" s="839"/>
      <c r="K41" s="839"/>
      <c r="L41" s="839"/>
      <c r="M41" s="839"/>
      <c r="N41" s="839"/>
      <c r="O41" s="839"/>
      <c r="P41" s="839"/>
      <c r="Q41" s="839"/>
      <c r="R41" s="839"/>
      <c r="S41" s="839"/>
      <c r="T41" s="839"/>
      <c r="U41" s="839"/>
      <c r="V41" s="839"/>
    </row>
    <row r="42" spans="1:22" ht="14.25" customHeight="1">
      <c r="A42" s="848" t="s">
        <v>80</v>
      </c>
      <c r="B42" s="839"/>
      <c r="C42" s="839"/>
      <c r="D42" s="839"/>
      <c r="E42" s="839"/>
      <c r="F42" s="839"/>
      <c r="G42" s="839"/>
      <c r="H42" s="839"/>
      <c r="I42" s="839"/>
      <c r="J42" s="839"/>
      <c r="K42" s="839"/>
      <c r="L42" s="839"/>
      <c r="M42" s="839"/>
      <c r="N42" s="839"/>
      <c r="O42" s="839"/>
      <c r="P42" s="839"/>
      <c r="Q42" s="839"/>
      <c r="R42" s="839"/>
      <c r="S42" s="839"/>
      <c r="T42" s="839"/>
      <c r="U42" s="839"/>
      <c r="V42" s="839"/>
    </row>
  </sheetData>
  <mergeCells count="23">
    <mergeCell ref="A8:A10"/>
    <mergeCell ref="T8:V9"/>
    <mergeCell ref="A1:V1"/>
    <mergeCell ref="A2:V2"/>
    <mergeCell ref="A3:V3"/>
    <mergeCell ref="A4:V4"/>
    <mergeCell ref="A5:V5"/>
    <mergeCell ref="A42:V42"/>
    <mergeCell ref="B11:V11"/>
    <mergeCell ref="A6:V6"/>
    <mergeCell ref="A38:V38"/>
    <mergeCell ref="A39:V39"/>
    <mergeCell ref="A40:V40"/>
    <mergeCell ref="A41:V41"/>
    <mergeCell ref="B8:S8"/>
    <mergeCell ref="B9:C9"/>
    <mergeCell ref="D9:E9"/>
    <mergeCell ref="F9:G9"/>
    <mergeCell ref="H9:I9"/>
    <mergeCell ref="J9:K9"/>
    <mergeCell ref="L9:M9"/>
    <mergeCell ref="N9:O9"/>
    <mergeCell ref="P9:Q9"/>
  </mergeCells>
  <printOptions horizontalCentered="1"/>
  <pageMargins left="0.2" right="0.2" top="1" bottom="0.45" header="0.25" footer="0.25"/>
  <pageSetup scale="86" orientation="landscape" cellComments="atEnd" r:id="rId1"/>
  <headerFooter>
    <oddHeader>&amp;L&amp;G</oddHeader>
    <oddFooter>&amp;L&amp;"Calibri,Regular"&amp;11PERA 2208C Division of Accountability, Research and Measurement</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view="pageLayout" topLeftCell="A10" zoomScaleNormal="100" workbookViewId="0">
      <selection activeCell="W19" sqref="W19"/>
    </sheetView>
  </sheetViews>
  <sheetFormatPr defaultColWidth="11" defaultRowHeight="15" customHeight="1"/>
  <cols>
    <col min="1" max="1" width="22.8984375" style="9" bestFit="1" customWidth="1"/>
    <col min="2" max="3" width="5.5" style="9" bestFit="1" customWidth="1"/>
    <col min="4" max="5" width="3.5" style="9" bestFit="1" customWidth="1"/>
    <col min="6" max="7" width="4.5" style="9" customWidth="1"/>
    <col min="8" max="11" width="4.8984375" style="9" bestFit="1" customWidth="1"/>
    <col min="12" max="12" width="5.69921875" style="9" bestFit="1" customWidth="1"/>
    <col min="13" max="13" width="4.8984375" style="9" bestFit="1" customWidth="1"/>
    <col min="14" max="15" width="4.19921875" style="9" bestFit="1" customWidth="1"/>
    <col min="16" max="17" width="3.5" style="9" customWidth="1"/>
    <col min="18" max="18" width="9.09765625" style="9" bestFit="1" customWidth="1"/>
    <col min="19" max="19" width="6.69921875" style="9" bestFit="1" customWidth="1"/>
    <col min="20" max="20" width="7.59765625" style="9" bestFit="1" customWidth="1"/>
    <col min="21" max="21" width="4.8984375" style="9" bestFit="1" customWidth="1"/>
    <col min="22" max="22" width="11.19921875" style="9" bestFit="1" customWidth="1"/>
    <col min="23" max="16384" width="11" style="9"/>
  </cols>
  <sheetData>
    <row r="1" spans="1:22" ht="18.75" customHeight="1">
      <c r="A1" s="838" t="s">
        <v>151</v>
      </c>
      <c r="B1" s="839"/>
      <c r="C1" s="839"/>
      <c r="D1" s="839"/>
      <c r="E1" s="839"/>
      <c r="F1" s="839"/>
      <c r="G1" s="839"/>
      <c r="H1" s="839"/>
      <c r="I1" s="839"/>
      <c r="J1" s="839"/>
      <c r="K1" s="839"/>
      <c r="L1" s="839"/>
      <c r="M1" s="839"/>
      <c r="N1" s="839"/>
      <c r="O1" s="839"/>
      <c r="P1" s="839"/>
      <c r="Q1" s="839"/>
      <c r="R1" s="839"/>
      <c r="S1" s="839"/>
      <c r="T1" s="839"/>
      <c r="U1" s="839"/>
      <c r="V1" s="839"/>
    </row>
    <row r="2" spans="1:22" ht="18.75"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18.75" customHeight="1">
      <c r="A3" s="838" t="s">
        <v>70</v>
      </c>
      <c r="B3" s="839"/>
      <c r="C3" s="839"/>
      <c r="D3" s="839"/>
      <c r="E3" s="839"/>
      <c r="F3" s="839"/>
      <c r="G3" s="839"/>
      <c r="H3" s="839"/>
      <c r="I3" s="839"/>
      <c r="J3" s="839"/>
      <c r="K3" s="839"/>
      <c r="L3" s="839"/>
      <c r="M3" s="839"/>
      <c r="N3" s="839"/>
      <c r="O3" s="839"/>
      <c r="P3" s="839"/>
      <c r="Q3" s="839"/>
      <c r="R3" s="839"/>
      <c r="S3" s="839"/>
      <c r="T3" s="839"/>
      <c r="U3" s="839"/>
      <c r="V3" s="839"/>
    </row>
    <row r="4" spans="1:22" ht="18.75" customHeight="1">
      <c r="A4" s="838" t="s">
        <v>150</v>
      </c>
      <c r="B4" s="839"/>
      <c r="C4" s="839"/>
      <c r="D4" s="839"/>
      <c r="E4" s="839"/>
      <c r="F4" s="839"/>
      <c r="G4" s="839"/>
      <c r="H4" s="839"/>
      <c r="I4" s="839"/>
      <c r="J4" s="839"/>
      <c r="K4" s="839"/>
      <c r="L4" s="839"/>
      <c r="M4" s="839"/>
      <c r="N4" s="839"/>
      <c r="O4" s="839"/>
      <c r="P4" s="839"/>
      <c r="Q4" s="839"/>
      <c r="R4" s="839"/>
      <c r="S4" s="839"/>
      <c r="T4" s="839"/>
      <c r="U4" s="839"/>
      <c r="V4" s="839"/>
    </row>
    <row r="5" spans="1:22" ht="18.75" customHeight="1">
      <c r="A5" s="838" t="s">
        <v>101</v>
      </c>
      <c r="B5" s="839"/>
      <c r="C5" s="839"/>
      <c r="D5" s="839"/>
      <c r="E5" s="839"/>
      <c r="F5" s="839"/>
      <c r="G5" s="839"/>
      <c r="H5" s="839"/>
      <c r="I5" s="839"/>
      <c r="J5" s="839"/>
      <c r="K5" s="839"/>
      <c r="L5" s="839"/>
      <c r="M5" s="839"/>
      <c r="N5" s="839"/>
      <c r="O5" s="839"/>
      <c r="P5" s="839"/>
      <c r="Q5" s="839"/>
      <c r="R5" s="839"/>
      <c r="S5" s="839"/>
      <c r="T5" s="839"/>
      <c r="U5" s="839"/>
      <c r="V5" s="839"/>
    </row>
    <row r="6" spans="1:22" ht="18.75" customHeight="1">
      <c r="A6" s="838" t="s">
        <v>3</v>
      </c>
      <c r="B6" s="839"/>
      <c r="C6" s="839"/>
      <c r="D6" s="839"/>
      <c r="E6" s="839"/>
      <c r="F6" s="839"/>
      <c r="G6" s="839"/>
      <c r="H6" s="839"/>
      <c r="I6" s="839"/>
      <c r="J6" s="839"/>
      <c r="K6" s="839"/>
      <c r="L6" s="839"/>
      <c r="M6" s="839"/>
      <c r="N6" s="839"/>
      <c r="O6" s="839"/>
      <c r="P6" s="839"/>
      <c r="Q6" s="839"/>
      <c r="R6" s="839"/>
      <c r="S6" s="839"/>
      <c r="T6" s="839"/>
      <c r="U6" s="839"/>
      <c r="V6" s="839"/>
    </row>
    <row r="7" spans="1:22" ht="15" customHeight="1" thickBot="1"/>
    <row r="8" spans="1:22" ht="17.100000000000001" customHeight="1">
      <c r="A8" s="891" t="s">
        <v>92</v>
      </c>
      <c r="B8" s="860" t="s">
        <v>100</v>
      </c>
      <c r="C8" s="860"/>
      <c r="D8" s="860"/>
      <c r="E8" s="860"/>
      <c r="F8" s="860"/>
      <c r="G8" s="860"/>
      <c r="H8" s="860"/>
      <c r="I8" s="860"/>
      <c r="J8" s="860"/>
      <c r="K8" s="860"/>
      <c r="L8" s="860"/>
      <c r="M8" s="860"/>
      <c r="N8" s="860"/>
      <c r="O8" s="860"/>
      <c r="P8" s="860"/>
      <c r="Q8" s="860"/>
      <c r="R8" s="860"/>
      <c r="S8" s="860"/>
      <c r="T8" s="880" t="s">
        <v>91</v>
      </c>
      <c r="U8" s="881"/>
      <c r="V8" s="882"/>
    </row>
    <row r="9" spans="1:22" ht="41.25" customHeight="1">
      <c r="A9" s="892"/>
      <c r="B9" s="865" t="s">
        <v>99</v>
      </c>
      <c r="C9" s="865"/>
      <c r="D9" s="866" t="s">
        <v>98</v>
      </c>
      <c r="E9" s="866"/>
      <c r="F9" s="874" t="s">
        <v>245</v>
      </c>
      <c r="G9" s="875"/>
      <c r="H9" s="866" t="s">
        <v>97</v>
      </c>
      <c r="I9" s="866"/>
      <c r="J9" s="866" t="s">
        <v>96</v>
      </c>
      <c r="K9" s="866"/>
      <c r="L9" s="866" t="s">
        <v>95</v>
      </c>
      <c r="M9" s="866"/>
      <c r="N9" s="866" t="s">
        <v>94</v>
      </c>
      <c r="O9" s="866"/>
      <c r="P9" s="874" t="s">
        <v>246</v>
      </c>
      <c r="Q9" s="875"/>
      <c r="R9" s="27" t="s">
        <v>42</v>
      </c>
      <c r="S9" s="27" t="s">
        <v>92</v>
      </c>
      <c r="T9" s="879"/>
      <c r="U9" s="872"/>
      <c r="V9" s="873"/>
    </row>
    <row r="10" spans="1:22" ht="17.100000000000001" customHeight="1">
      <c r="A10" s="893"/>
      <c r="B10" s="27" t="s">
        <v>90</v>
      </c>
      <c r="C10" s="27" t="s">
        <v>89</v>
      </c>
      <c r="D10" s="27" t="s">
        <v>90</v>
      </c>
      <c r="E10" s="27" t="s">
        <v>89</v>
      </c>
      <c r="F10" s="27" t="s">
        <v>90</v>
      </c>
      <c r="G10" s="27" t="s">
        <v>89</v>
      </c>
      <c r="H10" s="27" t="s">
        <v>90</v>
      </c>
      <c r="I10" s="27" t="s">
        <v>89</v>
      </c>
      <c r="J10" s="27" t="s">
        <v>90</v>
      </c>
      <c r="K10" s="27" t="s">
        <v>89</v>
      </c>
      <c r="L10" s="27" t="s">
        <v>90</v>
      </c>
      <c r="M10" s="27" t="s">
        <v>89</v>
      </c>
      <c r="N10" s="27" t="s">
        <v>90</v>
      </c>
      <c r="O10" s="27" t="s">
        <v>89</v>
      </c>
      <c r="P10" s="27" t="s">
        <v>90</v>
      </c>
      <c r="Q10" s="27" t="s">
        <v>89</v>
      </c>
      <c r="R10" s="27" t="s">
        <v>88</v>
      </c>
      <c r="S10" s="27" t="s">
        <v>42</v>
      </c>
      <c r="T10" s="27" t="s">
        <v>87</v>
      </c>
      <c r="U10" s="27" t="s">
        <v>86</v>
      </c>
      <c r="V10" s="28" t="s">
        <v>85</v>
      </c>
    </row>
    <row r="11" spans="1:22" ht="17.100000000000001" customHeight="1">
      <c r="A11" s="53" t="s">
        <v>84</v>
      </c>
      <c r="B11" s="54">
        <v>374</v>
      </c>
      <c r="C11" s="54">
        <v>257</v>
      </c>
      <c r="D11" s="54">
        <v>603</v>
      </c>
      <c r="E11" s="54">
        <v>404</v>
      </c>
      <c r="F11" s="54">
        <v>71</v>
      </c>
      <c r="G11" s="54">
        <v>51</v>
      </c>
      <c r="H11" s="54">
        <v>5455</v>
      </c>
      <c r="I11" s="54">
        <v>2389</v>
      </c>
      <c r="J11" s="54">
        <v>5497</v>
      </c>
      <c r="K11" s="54">
        <v>3378</v>
      </c>
      <c r="L11" s="54">
        <v>13228</v>
      </c>
      <c r="M11" s="54">
        <v>7915</v>
      </c>
      <c r="N11" s="54">
        <v>54</v>
      </c>
      <c r="O11" s="54">
        <v>29</v>
      </c>
      <c r="P11" s="54">
        <v>564</v>
      </c>
      <c r="Q11" s="54">
        <v>380</v>
      </c>
      <c r="R11" s="54">
        <v>1619</v>
      </c>
      <c r="S11" s="54">
        <v>42268</v>
      </c>
      <c r="T11" s="54">
        <v>1767</v>
      </c>
      <c r="U11" s="54">
        <v>1781</v>
      </c>
      <c r="V11" s="55">
        <v>21384</v>
      </c>
    </row>
    <row r="12" spans="1:22" ht="17.100000000000001" customHeight="1">
      <c r="A12" s="35" t="s">
        <v>5</v>
      </c>
      <c r="B12" s="36">
        <v>9</v>
      </c>
      <c r="C12" s="36">
        <v>5</v>
      </c>
      <c r="D12" s="36">
        <v>20</v>
      </c>
      <c r="E12" s="36">
        <v>10</v>
      </c>
      <c r="F12" s="36">
        <v>4</v>
      </c>
      <c r="G12" s="36">
        <v>2</v>
      </c>
      <c r="H12" s="36">
        <v>122</v>
      </c>
      <c r="I12" s="36">
        <v>54</v>
      </c>
      <c r="J12" s="36">
        <v>131</v>
      </c>
      <c r="K12" s="36">
        <v>89</v>
      </c>
      <c r="L12" s="36">
        <v>775</v>
      </c>
      <c r="M12" s="36">
        <v>598</v>
      </c>
      <c r="N12" s="36">
        <v>2</v>
      </c>
      <c r="O12" s="36">
        <v>0</v>
      </c>
      <c r="P12" s="36">
        <v>49</v>
      </c>
      <c r="Q12" s="36">
        <v>38</v>
      </c>
      <c r="R12" s="36">
        <v>16</v>
      </c>
      <c r="S12" s="36">
        <v>1924</v>
      </c>
      <c r="T12" s="36">
        <v>103</v>
      </c>
      <c r="U12" s="36">
        <v>60</v>
      </c>
      <c r="V12" s="37">
        <v>1174</v>
      </c>
    </row>
    <row r="13" spans="1:22" ht="14.25" customHeight="1">
      <c r="A13" s="2" t="s">
        <v>6</v>
      </c>
      <c r="B13" s="3">
        <v>41</v>
      </c>
      <c r="C13" s="3">
        <v>29</v>
      </c>
      <c r="D13" s="3">
        <v>54</v>
      </c>
      <c r="E13" s="3">
        <v>47</v>
      </c>
      <c r="F13" s="3">
        <v>3</v>
      </c>
      <c r="G13" s="3">
        <v>3</v>
      </c>
      <c r="H13" s="3">
        <v>775</v>
      </c>
      <c r="I13" s="3">
        <v>370</v>
      </c>
      <c r="J13" s="3">
        <v>569</v>
      </c>
      <c r="K13" s="3">
        <v>353</v>
      </c>
      <c r="L13" s="3">
        <v>392</v>
      </c>
      <c r="M13" s="3">
        <v>309</v>
      </c>
      <c r="N13" s="3">
        <v>4</v>
      </c>
      <c r="O13" s="3">
        <v>1</v>
      </c>
      <c r="P13" s="3">
        <v>31</v>
      </c>
      <c r="Q13" s="3">
        <v>29</v>
      </c>
      <c r="R13" s="3">
        <v>153</v>
      </c>
      <c r="S13" s="3">
        <v>3163</v>
      </c>
      <c r="T13" s="3">
        <v>86</v>
      </c>
      <c r="U13" s="3">
        <v>315</v>
      </c>
      <c r="V13" s="4">
        <v>1857</v>
      </c>
    </row>
    <row r="14" spans="1:22" ht="14.25" customHeight="1">
      <c r="A14" s="2" t="s">
        <v>7</v>
      </c>
      <c r="B14" s="3">
        <v>5</v>
      </c>
      <c r="C14" s="3">
        <v>3</v>
      </c>
      <c r="D14" s="3">
        <v>11</v>
      </c>
      <c r="E14" s="3">
        <v>4</v>
      </c>
      <c r="F14" s="3">
        <v>1</v>
      </c>
      <c r="G14" s="3">
        <v>3</v>
      </c>
      <c r="H14" s="3">
        <v>88</v>
      </c>
      <c r="I14" s="3">
        <v>28</v>
      </c>
      <c r="J14" s="3">
        <v>66</v>
      </c>
      <c r="K14" s="3">
        <v>47</v>
      </c>
      <c r="L14" s="3">
        <v>418</v>
      </c>
      <c r="M14" s="3">
        <v>219</v>
      </c>
      <c r="N14" s="3">
        <v>3</v>
      </c>
      <c r="O14" s="3">
        <v>1</v>
      </c>
      <c r="P14" s="3">
        <v>17</v>
      </c>
      <c r="Q14" s="3">
        <v>7</v>
      </c>
      <c r="R14" s="3">
        <v>16</v>
      </c>
      <c r="S14" s="3">
        <v>937</v>
      </c>
      <c r="T14" s="3">
        <v>28</v>
      </c>
      <c r="U14" s="3">
        <v>1</v>
      </c>
      <c r="V14" s="4">
        <v>620</v>
      </c>
    </row>
    <row r="15" spans="1:22" ht="14.25" customHeight="1">
      <c r="A15" s="2" t="s">
        <v>8</v>
      </c>
      <c r="B15" s="3">
        <v>0</v>
      </c>
      <c r="C15" s="3">
        <v>0</v>
      </c>
      <c r="D15" s="3">
        <v>0</v>
      </c>
      <c r="E15" s="3">
        <v>0</v>
      </c>
      <c r="F15" s="3">
        <v>3</v>
      </c>
      <c r="G15" s="3">
        <v>2</v>
      </c>
      <c r="H15" s="3">
        <v>16</v>
      </c>
      <c r="I15" s="3">
        <v>3</v>
      </c>
      <c r="J15" s="3">
        <v>5</v>
      </c>
      <c r="K15" s="3">
        <v>3</v>
      </c>
      <c r="L15" s="3">
        <v>117</v>
      </c>
      <c r="M15" s="3">
        <v>48</v>
      </c>
      <c r="N15" s="3">
        <v>0</v>
      </c>
      <c r="O15" s="3">
        <v>0</v>
      </c>
      <c r="P15" s="3">
        <v>1</v>
      </c>
      <c r="Q15" s="3">
        <v>0</v>
      </c>
      <c r="R15" s="3">
        <v>0</v>
      </c>
      <c r="S15" s="3">
        <v>198</v>
      </c>
      <c r="T15" s="3">
        <v>6</v>
      </c>
      <c r="U15" s="3">
        <v>0</v>
      </c>
      <c r="V15" s="4">
        <v>91</v>
      </c>
    </row>
    <row r="16" spans="1:22" ht="14.25" customHeight="1">
      <c r="A16" s="2" t="s">
        <v>9</v>
      </c>
      <c r="B16" s="3">
        <v>4</v>
      </c>
      <c r="C16" s="3">
        <v>2</v>
      </c>
      <c r="D16" s="3">
        <v>21</v>
      </c>
      <c r="E16" s="3">
        <v>18</v>
      </c>
      <c r="F16" s="3">
        <v>2</v>
      </c>
      <c r="G16" s="3">
        <v>2</v>
      </c>
      <c r="H16" s="3">
        <v>158</v>
      </c>
      <c r="I16" s="3">
        <v>82</v>
      </c>
      <c r="J16" s="3">
        <v>174</v>
      </c>
      <c r="K16" s="3">
        <v>113</v>
      </c>
      <c r="L16" s="3">
        <v>782</v>
      </c>
      <c r="M16" s="3">
        <v>555</v>
      </c>
      <c r="N16" s="3">
        <v>2</v>
      </c>
      <c r="O16" s="3">
        <v>1</v>
      </c>
      <c r="P16" s="3">
        <v>32</v>
      </c>
      <c r="Q16" s="3">
        <v>29</v>
      </c>
      <c r="R16" s="3">
        <v>45</v>
      </c>
      <c r="S16" s="3">
        <v>2022</v>
      </c>
      <c r="T16" s="3">
        <v>111</v>
      </c>
      <c r="U16" s="3">
        <v>395</v>
      </c>
      <c r="V16" s="4">
        <v>1180</v>
      </c>
    </row>
    <row r="17" spans="1:22" ht="14.25" customHeight="1">
      <c r="A17" s="2" t="s">
        <v>10</v>
      </c>
      <c r="B17" s="3">
        <v>11</v>
      </c>
      <c r="C17" s="3">
        <v>5</v>
      </c>
      <c r="D17" s="3">
        <v>14</v>
      </c>
      <c r="E17" s="3">
        <v>5</v>
      </c>
      <c r="F17" s="3">
        <v>5</v>
      </c>
      <c r="G17" s="3">
        <v>0</v>
      </c>
      <c r="H17" s="3">
        <v>77</v>
      </c>
      <c r="I17" s="3">
        <v>36</v>
      </c>
      <c r="J17" s="3">
        <v>191</v>
      </c>
      <c r="K17" s="3">
        <v>66</v>
      </c>
      <c r="L17" s="3">
        <v>541</v>
      </c>
      <c r="M17" s="3">
        <v>245</v>
      </c>
      <c r="N17" s="3">
        <v>0</v>
      </c>
      <c r="O17" s="3">
        <v>0</v>
      </c>
      <c r="P17" s="3">
        <v>8</v>
      </c>
      <c r="Q17" s="3">
        <v>8</v>
      </c>
      <c r="R17" s="3">
        <v>30</v>
      </c>
      <c r="S17" s="3">
        <v>1242</v>
      </c>
      <c r="T17" s="3">
        <v>23</v>
      </c>
      <c r="U17" s="3">
        <v>0</v>
      </c>
      <c r="V17" s="4">
        <v>598</v>
      </c>
    </row>
    <row r="18" spans="1:22" ht="14.25" customHeight="1">
      <c r="A18" s="2" t="s">
        <v>11</v>
      </c>
      <c r="B18" s="3">
        <v>14</v>
      </c>
      <c r="C18" s="3">
        <v>2</v>
      </c>
      <c r="D18" s="3">
        <v>92</v>
      </c>
      <c r="E18" s="3">
        <v>57</v>
      </c>
      <c r="F18" s="3">
        <v>7</v>
      </c>
      <c r="G18" s="3">
        <v>4</v>
      </c>
      <c r="H18" s="3">
        <v>961</v>
      </c>
      <c r="I18" s="3">
        <v>364</v>
      </c>
      <c r="J18" s="3">
        <v>169</v>
      </c>
      <c r="K18" s="3">
        <v>105</v>
      </c>
      <c r="L18" s="3">
        <v>1253</v>
      </c>
      <c r="M18" s="3">
        <v>877</v>
      </c>
      <c r="N18" s="3">
        <v>6</v>
      </c>
      <c r="O18" s="3">
        <v>10</v>
      </c>
      <c r="P18" s="3">
        <v>70</v>
      </c>
      <c r="Q18" s="3">
        <v>32</v>
      </c>
      <c r="R18" s="3">
        <v>309</v>
      </c>
      <c r="S18" s="3">
        <v>4332</v>
      </c>
      <c r="T18" s="3">
        <v>205</v>
      </c>
      <c r="U18" s="3">
        <v>136</v>
      </c>
      <c r="V18" s="4">
        <v>2499</v>
      </c>
    </row>
    <row r="19" spans="1:22" ht="14.25" customHeight="1">
      <c r="A19" s="2" t="s">
        <v>12</v>
      </c>
      <c r="B19" s="3">
        <v>0</v>
      </c>
      <c r="C19" s="3">
        <v>0</v>
      </c>
      <c r="D19" s="3">
        <v>1</v>
      </c>
      <c r="E19" s="3">
        <v>0</v>
      </c>
      <c r="F19" s="3">
        <v>0</v>
      </c>
      <c r="G19" s="3">
        <v>0</v>
      </c>
      <c r="H19" s="3">
        <v>5</v>
      </c>
      <c r="I19" s="3">
        <v>5</v>
      </c>
      <c r="J19" s="3">
        <v>3</v>
      </c>
      <c r="K19" s="3">
        <v>1</v>
      </c>
      <c r="L19" s="3">
        <v>12</v>
      </c>
      <c r="M19" s="3">
        <v>6</v>
      </c>
      <c r="N19" s="3">
        <v>0</v>
      </c>
      <c r="O19" s="3">
        <v>0</v>
      </c>
      <c r="P19" s="3">
        <v>0</v>
      </c>
      <c r="Q19" s="3">
        <v>1</v>
      </c>
      <c r="R19" s="3">
        <v>1</v>
      </c>
      <c r="S19" s="3">
        <v>35</v>
      </c>
      <c r="T19" s="3">
        <v>1</v>
      </c>
      <c r="U19" s="3">
        <v>2</v>
      </c>
      <c r="V19" s="4">
        <v>22</v>
      </c>
    </row>
    <row r="20" spans="1:22" ht="14.25" customHeight="1">
      <c r="A20" s="2" t="s">
        <v>13</v>
      </c>
      <c r="B20" s="3">
        <v>0</v>
      </c>
      <c r="C20" s="3">
        <v>0</v>
      </c>
      <c r="D20" s="3">
        <v>8</v>
      </c>
      <c r="E20" s="3">
        <v>2</v>
      </c>
      <c r="F20" s="3">
        <v>2</v>
      </c>
      <c r="G20" s="3">
        <v>3</v>
      </c>
      <c r="H20" s="3">
        <v>28</v>
      </c>
      <c r="I20" s="3">
        <v>14</v>
      </c>
      <c r="J20" s="3">
        <v>6</v>
      </c>
      <c r="K20" s="3">
        <v>6</v>
      </c>
      <c r="L20" s="3">
        <v>154</v>
      </c>
      <c r="M20" s="3">
        <v>95</v>
      </c>
      <c r="N20" s="3">
        <v>0</v>
      </c>
      <c r="O20" s="3">
        <v>0</v>
      </c>
      <c r="P20" s="3">
        <v>10</v>
      </c>
      <c r="Q20" s="3">
        <v>3</v>
      </c>
      <c r="R20" s="3">
        <v>13</v>
      </c>
      <c r="S20" s="3">
        <v>344</v>
      </c>
      <c r="T20" s="3">
        <v>27</v>
      </c>
      <c r="U20" s="3">
        <v>0</v>
      </c>
      <c r="V20" s="4">
        <v>166</v>
      </c>
    </row>
    <row r="21" spans="1:22" ht="14.25" customHeight="1">
      <c r="A21" s="2" t="s">
        <v>15</v>
      </c>
      <c r="B21" s="3">
        <v>28</v>
      </c>
      <c r="C21" s="3">
        <v>18</v>
      </c>
      <c r="D21" s="3">
        <v>47</v>
      </c>
      <c r="E21" s="3">
        <v>24</v>
      </c>
      <c r="F21" s="3">
        <v>7</v>
      </c>
      <c r="G21" s="3">
        <v>0</v>
      </c>
      <c r="H21" s="3">
        <v>490</v>
      </c>
      <c r="I21" s="3">
        <v>206</v>
      </c>
      <c r="J21" s="3">
        <v>501</v>
      </c>
      <c r="K21" s="3">
        <v>280</v>
      </c>
      <c r="L21" s="3">
        <v>1448</v>
      </c>
      <c r="M21" s="3">
        <v>745</v>
      </c>
      <c r="N21" s="3">
        <v>3</v>
      </c>
      <c r="O21" s="3">
        <v>1</v>
      </c>
      <c r="P21" s="3">
        <v>37</v>
      </c>
      <c r="Q21" s="3">
        <v>32</v>
      </c>
      <c r="R21" s="3">
        <v>165</v>
      </c>
      <c r="S21" s="3">
        <v>4032</v>
      </c>
      <c r="T21" s="3">
        <v>127</v>
      </c>
      <c r="U21" s="3">
        <v>70</v>
      </c>
      <c r="V21" s="4">
        <v>2123</v>
      </c>
    </row>
    <row r="22" spans="1:22" ht="14.25" customHeight="1">
      <c r="A22" s="2" t="s">
        <v>16</v>
      </c>
      <c r="B22" s="3">
        <v>0</v>
      </c>
      <c r="C22" s="3">
        <v>0</v>
      </c>
      <c r="D22" s="3">
        <v>3</v>
      </c>
      <c r="E22" s="3">
        <v>0</v>
      </c>
      <c r="F22" s="3">
        <v>0</v>
      </c>
      <c r="G22" s="3">
        <v>0</v>
      </c>
      <c r="H22" s="3">
        <v>23</v>
      </c>
      <c r="I22" s="3">
        <v>0</v>
      </c>
      <c r="J22" s="3">
        <v>3</v>
      </c>
      <c r="K22" s="3">
        <v>1</v>
      </c>
      <c r="L22" s="3">
        <v>101</v>
      </c>
      <c r="M22" s="3">
        <v>28</v>
      </c>
      <c r="N22" s="3">
        <v>0</v>
      </c>
      <c r="O22" s="3">
        <v>0</v>
      </c>
      <c r="P22" s="3">
        <v>2</v>
      </c>
      <c r="Q22" s="3">
        <v>0</v>
      </c>
      <c r="R22" s="3">
        <v>0</v>
      </c>
      <c r="S22" s="3">
        <v>161</v>
      </c>
      <c r="T22" s="3">
        <v>4</v>
      </c>
      <c r="U22" s="3">
        <v>0</v>
      </c>
      <c r="V22" s="4">
        <v>61</v>
      </c>
    </row>
    <row r="23" spans="1:22" ht="14.25" customHeight="1">
      <c r="A23" s="2" t="s">
        <v>17</v>
      </c>
      <c r="B23" s="3">
        <v>1</v>
      </c>
      <c r="C23" s="3">
        <v>0</v>
      </c>
      <c r="D23" s="3">
        <v>5</v>
      </c>
      <c r="E23" s="3">
        <v>0</v>
      </c>
      <c r="F23" s="3">
        <v>1</v>
      </c>
      <c r="G23" s="3">
        <v>0</v>
      </c>
      <c r="H23" s="3">
        <v>6</v>
      </c>
      <c r="I23" s="3">
        <v>2</v>
      </c>
      <c r="J23" s="3">
        <v>14</v>
      </c>
      <c r="K23" s="3">
        <v>7</v>
      </c>
      <c r="L23" s="3">
        <v>46</v>
      </c>
      <c r="M23" s="3">
        <v>27</v>
      </c>
      <c r="N23" s="3">
        <v>0</v>
      </c>
      <c r="O23" s="3">
        <v>0</v>
      </c>
      <c r="P23" s="3">
        <v>2</v>
      </c>
      <c r="Q23" s="3">
        <v>0</v>
      </c>
      <c r="R23" s="3">
        <v>3</v>
      </c>
      <c r="S23" s="3">
        <v>114</v>
      </c>
      <c r="T23" s="3">
        <v>4</v>
      </c>
      <c r="U23" s="3">
        <v>7</v>
      </c>
      <c r="V23" s="4">
        <v>47</v>
      </c>
    </row>
    <row r="24" spans="1:22" ht="14.25" customHeight="1">
      <c r="A24" s="2" t="s">
        <v>18</v>
      </c>
      <c r="B24" s="3">
        <v>2</v>
      </c>
      <c r="C24" s="3">
        <v>1</v>
      </c>
      <c r="D24" s="3">
        <v>24</v>
      </c>
      <c r="E24" s="3">
        <v>6</v>
      </c>
      <c r="F24" s="3">
        <v>1</v>
      </c>
      <c r="G24" s="3">
        <v>0</v>
      </c>
      <c r="H24" s="3">
        <v>76</v>
      </c>
      <c r="I24" s="3">
        <v>9</v>
      </c>
      <c r="J24" s="3">
        <v>83</v>
      </c>
      <c r="K24" s="3">
        <v>25</v>
      </c>
      <c r="L24" s="3">
        <v>461</v>
      </c>
      <c r="M24" s="3">
        <v>134</v>
      </c>
      <c r="N24" s="3">
        <v>2</v>
      </c>
      <c r="O24" s="3">
        <v>0</v>
      </c>
      <c r="P24" s="3">
        <v>11</v>
      </c>
      <c r="Q24" s="3">
        <v>6</v>
      </c>
      <c r="R24" s="3">
        <v>53</v>
      </c>
      <c r="S24" s="3">
        <v>894</v>
      </c>
      <c r="T24" s="3">
        <v>37</v>
      </c>
      <c r="U24" s="3">
        <v>24</v>
      </c>
      <c r="V24" s="4">
        <v>349</v>
      </c>
    </row>
    <row r="25" spans="1:22" ht="14.25" customHeight="1">
      <c r="A25" s="2" t="s">
        <v>19</v>
      </c>
      <c r="B25" s="3">
        <v>173</v>
      </c>
      <c r="C25" s="3">
        <v>121</v>
      </c>
      <c r="D25" s="3">
        <v>39</v>
      </c>
      <c r="E25" s="3">
        <v>21</v>
      </c>
      <c r="F25" s="3">
        <v>1</v>
      </c>
      <c r="G25" s="3">
        <v>2</v>
      </c>
      <c r="H25" s="3">
        <v>672</v>
      </c>
      <c r="I25" s="3">
        <v>347</v>
      </c>
      <c r="J25" s="3">
        <v>1890</v>
      </c>
      <c r="K25" s="3">
        <v>1251</v>
      </c>
      <c r="L25" s="3">
        <v>180</v>
      </c>
      <c r="M25" s="3">
        <v>132</v>
      </c>
      <c r="N25" s="3">
        <v>2</v>
      </c>
      <c r="O25" s="3">
        <v>1</v>
      </c>
      <c r="P25" s="3">
        <v>17</v>
      </c>
      <c r="Q25" s="3">
        <v>13</v>
      </c>
      <c r="R25" s="3">
        <v>99</v>
      </c>
      <c r="S25" s="3">
        <v>4961</v>
      </c>
      <c r="T25" s="3">
        <v>202</v>
      </c>
      <c r="U25" s="3">
        <v>218</v>
      </c>
      <c r="V25" s="4">
        <v>2031</v>
      </c>
    </row>
    <row r="26" spans="1:22" ht="14.25" customHeight="1">
      <c r="A26" s="2" t="s">
        <v>20</v>
      </c>
      <c r="B26" s="3">
        <v>0</v>
      </c>
      <c r="C26" s="3">
        <v>0</v>
      </c>
      <c r="D26" s="3">
        <v>0</v>
      </c>
      <c r="E26" s="3">
        <v>0</v>
      </c>
      <c r="F26" s="3">
        <v>0</v>
      </c>
      <c r="G26" s="3">
        <v>0</v>
      </c>
      <c r="H26" s="3">
        <v>4</v>
      </c>
      <c r="I26" s="3">
        <v>0</v>
      </c>
      <c r="J26" s="3">
        <v>2</v>
      </c>
      <c r="K26" s="3">
        <v>0</v>
      </c>
      <c r="L26" s="3">
        <v>14</v>
      </c>
      <c r="M26" s="3">
        <v>1</v>
      </c>
      <c r="N26" s="3">
        <v>1</v>
      </c>
      <c r="O26" s="3">
        <v>0</v>
      </c>
      <c r="P26" s="3">
        <v>1</v>
      </c>
      <c r="Q26" s="3">
        <v>0</v>
      </c>
      <c r="R26" s="3">
        <v>0</v>
      </c>
      <c r="S26" s="3">
        <v>23</v>
      </c>
      <c r="T26" s="3">
        <v>1</v>
      </c>
      <c r="U26" s="3">
        <v>0</v>
      </c>
      <c r="V26" s="4">
        <v>4</v>
      </c>
    </row>
    <row r="27" spans="1:22" ht="14.25" customHeight="1">
      <c r="A27" s="2" t="s">
        <v>21</v>
      </c>
      <c r="B27" s="3">
        <v>3</v>
      </c>
      <c r="C27" s="3">
        <v>1</v>
      </c>
      <c r="D27" s="3">
        <v>15</v>
      </c>
      <c r="E27" s="3">
        <v>0</v>
      </c>
      <c r="F27" s="3">
        <v>3</v>
      </c>
      <c r="G27" s="3">
        <v>1</v>
      </c>
      <c r="H27" s="3">
        <v>39</v>
      </c>
      <c r="I27" s="3">
        <v>17</v>
      </c>
      <c r="J27" s="3">
        <v>26</v>
      </c>
      <c r="K27" s="3">
        <v>19</v>
      </c>
      <c r="L27" s="3">
        <v>313</v>
      </c>
      <c r="M27" s="3">
        <v>153</v>
      </c>
      <c r="N27" s="3">
        <v>0</v>
      </c>
      <c r="O27" s="3">
        <v>1</v>
      </c>
      <c r="P27" s="3">
        <v>21</v>
      </c>
      <c r="Q27" s="3">
        <v>11</v>
      </c>
      <c r="R27" s="3">
        <v>22</v>
      </c>
      <c r="S27" s="3">
        <v>645</v>
      </c>
      <c r="T27" s="3">
        <v>39</v>
      </c>
      <c r="U27" s="3">
        <v>2</v>
      </c>
      <c r="V27" s="4">
        <v>239</v>
      </c>
    </row>
    <row r="28" spans="1:22" ht="14.25" customHeight="1">
      <c r="A28" s="2" t="s">
        <v>22</v>
      </c>
      <c r="B28" s="3">
        <v>15</v>
      </c>
      <c r="C28" s="3">
        <v>15</v>
      </c>
      <c r="D28" s="3">
        <v>39</v>
      </c>
      <c r="E28" s="3">
        <v>22</v>
      </c>
      <c r="F28" s="3">
        <v>2</v>
      </c>
      <c r="G28" s="3">
        <v>2</v>
      </c>
      <c r="H28" s="3">
        <v>458</v>
      </c>
      <c r="I28" s="3">
        <v>192</v>
      </c>
      <c r="J28" s="3">
        <v>351</v>
      </c>
      <c r="K28" s="3">
        <v>215</v>
      </c>
      <c r="L28" s="3">
        <v>491</v>
      </c>
      <c r="M28" s="3">
        <v>309</v>
      </c>
      <c r="N28" s="3">
        <v>3</v>
      </c>
      <c r="O28" s="3">
        <v>2</v>
      </c>
      <c r="P28" s="3">
        <v>25</v>
      </c>
      <c r="Q28" s="3">
        <v>20</v>
      </c>
      <c r="R28" s="3">
        <v>178</v>
      </c>
      <c r="S28" s="3">
        <v>2339</v>
      </c>
      <c r="T28" s="3">
        <v>95</v>
      </c>
      <c r="U28" s="3">
        <v>212</v>
      </c>
      <c r="V28" s="4">
        <v>1015</v>
      </c>
    </row>
    <row r="29" spans="1:22" ht="14.25" customHeight="1">
      <c r="A29" s="2" t="s">
        <v>23</v>
      </c>
      <c r="B29" s="3">
        <v>1</v>
      </c>
      <c r="C29" s="3">
        <v>0</v>
      </c>
      <c r="D29" s="3">
        <v>17</v>
      </c>
      <c r="E29" s="3">
        <v>9</v>
      </c>
      <c r="F29" s="3">
        <v>3</v>
      </c>
      <c r="G29" s="3">
        <v>3</v>
      </c>
      <c r="H29" s="3">
        <v>39</v>
      </c>
      <c r="I29" s="3">
        <v>27</v>
      </c>
      <c r="J29" s="3">
        <v>82</v>
      </c>
      <c r="K29" s="3">
        <v>54</v>
      </c>
      <c r="L29" s="3">
        <v>406</v>
      </c>
      <c r="M29" s="3">
        <v>221</v>
      </c>
      <c r="N29" s="3">
        <v>0</v>
      </c>
      <c r="O29" s="3">
        <v>1</v>
      </c>
      <c r="P29" s="3">
        <v>14</v>
      </c>
      <c r="Q29" s="3">
        <v>7</v>
      </c>
      <c r="R29" s="3">
        <v>16</v>
      </c>
      <c r="S29" s="3">
        <v>900</v>
      </c>
      <c r="T29" s="3">
        <v>47</v>
      </c>
      <c r="U29" s="3">
        <v>0</v>
      </c>
      <c r="V29" s="4">
        <v>505</v>
      </c>
    </row>
    <row r="30" spans="1:22" ht="14.25" customHeight="1">
      <c r="A30" s="2" t="s">
        <v>24</v>
      </c>
      <c r="B30" s="3">
        <v>0</v>
      </c>
      <c r="C30" s="3">
        <v>1</v>
      </c>
      <c r="D30" s="3">
        <v>12</v>
      </c>
      <c r="E30" s="3">
        <v>12</v>
      </c>
      <c r="F30" s="3">
        <v>5</v>
      </c>
      <c r="G30" s="3">
        <v>7</v>
      </c>
      <c r="H30" s="3">
        <v>129</v>
      </c>
      <c r="I30" s="3">
        <v>54</v>
      </c>
      <c r="J30" s="3">
        <v>38</v>
      </c>
      <c r="K30" s="3">
        <v>10</v>
      </c>
      <c r="L30" s="3">
        <v>415</v>
      </c>
      <c r="M30" s="3">
        <v>226</v>
      </c>
      <c r="N30" s="3">
        <v>3</v>
      </c>
      <c r="O30" s="3">
        <v>2</v>
      </c>
      <c r="P30" s="3">
        <v>29</v>
      </c>
      <c r="Q30" s="3">
        <v>9</v>
      </c>
      <c r="R30" s="3">
        <v>17</v>
      </c>
      <c r="S30" s="3">
        <v>969</v>
      </c>
      <c r="T30" s="3">
        <v>67</v>
      </c>
      <c r="U30" s="3">
        <v>4</v>
      </c>
      <c r="V30" s="4">
        <v>464</v>
      </c>
    </row>
    <row r="31" spans="1:22" ht="14.25" customHeight="1">
      <c r="A31" s="2" t="s">
        <v>25</v>
      </c>
      <c r="B31" s="3">
        <v>7</v>
      </c>
      <c r="C31" s="3">
        <v>7</v>
      </c>
      <c r="D31" s="3">
        <v>24</v>
      </c>
      <c r="E31" s="3">
        <v>17</v>
      </c>
      <c r="F31" s="3">
        <v>5</v>
      </c>
      <c r="G31" s="3">
        <v>0</v>
      </c>
      <c r="H31" s="3">
        <v>277</v>
      </c>
      <c r="I31" s="3">
        <v>81</v>
      </c>
      <c r="J31" s="3">
        <v>194</v>
      </c>
      <c r="K31" s="3">
        <v>93</v>
      </c>
      <c r="L31" s="3">
        <v>790</v>
      </c>
      <c r="M31" s="3">
        <v>397</v>
      </c>
      <c r="N31" s="3">
        <v>1</v>
      </c>
      <c r="O31" s="3">
        <v>0</v>
      </c>
      <c r="P31" s="3">
        <v>30</v>
      </c>
      <c r="Q31" s="3">
        <v>13</v>
      </c>
      <c r="R31" s="3">
        <v>101</v>
      </c>
      <c r="S31" s="3">
        <v>2037</v>
      </c>
      <c r="T31" s="3">
        <v>55</v>
      </c>
      <c r="U31" s="3">
        <v>22</v>
      </c>
      <c r="V31" s="4">
        <v>832</v>
      </c>
    </row>
    <row r="32" spans="1:22" ht="14.25" customHeight="1">
      <c r="A32" s="2" t="s">
        <v>26</v>
      </c>
      <c r="B32" s="3">
        <v>2</v>
      </c>
      <c r="C32" s="3">
        <v>1</v>
      </c>
      <c r="D32" s="3">
        <v>5</v>
      </c>
      <c r="E32" s="3">
        <v>2</v>
      </c>
      <c r="F32" s="3">
        <v>1</v>
      </c>
      <c r="G32" s="3">
        <v>2</v>
      </c>
      <c r="H32" s="3">
        <v>50</v>
      </c>
      <c r="I32" s="3">
        <v>5</v>
      </c>
      <c r="J32" s="3">
        <v>26</v>
      </c>
      <c r="K32" s="3">
        <v>5</v>
      </c>
      <c r="L32" s="3">
        <v>293</v>
      </c>
      <c r="M32" s="3">
        <v>103</v>
      </c>
      <c r="N32" s="3">
        <v>4</v>
      </c>
      <c r="O32" s="3">
        <v>0</v>
      </c>
      <c r="P32" s="3">
        <v>11</v>
      </c>
      <c r="Q32" s="3">
        <v>5</v>
      </c>
      <c r="R32" s="3">
        <v>11</v>
      </c>
      <c r="S32" s="3">
        <v>526</v>
      </c>
      <c r="T32" s="3">
        <v>18</v>
      </c>
      <c r="U32" s="3">
        <v>2</v>
      </c>
      <c r="V32" s="4">
        <v>250</v>
      </c>
    </row>
    <row r="33" spans="1:22" ht="14.25" customHeight="1">
      <c r="A33" s="2" t="s">
        <v>27</v>
      </c>
      <c r="B33" s="3">
        <v>20</v>
      </c>
      <c r="C33" s="3">
        <v>10</v>
      </c>
      <c r="D33" s="3">
        <v>96</v>
      </c>
      <c r="E33" s="3">
        <v>69</v>
      </c>
      <c r="F33" s="3">
        <v>9</v>
      </c>
      <c r="G33" s="3">
        <v>8</v>
      </c>
      <c r="H33" s="3">
        <v>521</v>
      </c>
      <c r="I33" s="3">
        <v>229</v>
      </c>
      <c r="J33" s="3">
        <v>478</v>
      </c>
      <c r="K33" s="3">
        <v>271</v>
      </c>
      <c r="L33" s="3">
        <v>2545</v>
      </c>
      <c r="M33" s="3">
        <v>1405</v>
      </c>
      <c r="N33" s="3">
        <v>16</v>
      </c>
      <c r="O33" s="3">
        <v>3</v>
      </c>
      <c r="P33" s="3">
        <v>81</v>
      </c>
      <c r="Q33" s="3">
        <v>46</v>
      </c>
      <c r="R33" s="3">
        <v>259</v>
      </c>
      <c r="S33" s="3">
        <v>6066</v>
      </c>
      <c r="T33" s="3">
        <v>307</v>
      </c>
      <c r="U33" s="3">
        <v>119</v>
      </c>
      <c r="V33" s="4">
        <v>3101</v>
      </c>
    </row>
    <row r="34" spans="1:22" ht="14.25" customHeight="1">
      <c r="A34" s="2" t="s">
        <v>28</v>
      </c>
      <c r="B34" s="3">
        <v>5</v>
      </c>
      <c r="C34" s="3">
        <v>5</v>
      </c>
      <c r="D34" s="3">
        <v>13</v>
      </c>
      <c r="E34" s="3">
        <v>13</v>
      </c>
      <c r="F34" s="3">
        <v>2</v>
      </c>
      <c r="G34" s="3">
        <v>1</v>
      </c>
      <c r="H34" s="3">
        <v>125</v>
      </c>
      <c r="I34" s="3">
        <v>57</v>
      </c>
      <c r="J34" s="3">
        <v>82</v>
      </c>
      <c r="K34" s="3">
        <v>60</v>
      </c>
      <c r="L34" s="3">
        <v>525</v>
      </c>
      <c r="M34" s="3">
        <v>291</v>
      </c>
      <c r="N34" s="3">
        <v>0</v>
      </c>
      <c r="O34" s="3">
        <v>2</v>
      </c>
      <c r="P34" s="3">
        <v>28</v>
      </c>
      <c r="Q34" s="3">
        <v>16</v>
      </c>
      <c r="R34" s="3">
        <v>22</v>
      </c>
      <c r="S34" s="3">
        <v>1247</v>
      </c>
      <c r="T34" s="3">
        <v>71</v>
      </c>
      <c r="U34" s="3">
        <v>16</v>
      </c>
      <c r="V34" s="4">
        <v>467</v>
      </c>
    </row>
    <row r="35" spans="1:22" ht="14.25" customHeight="1">
      <c r="A35" s="2" t="s">
        <v>29</v>
      </c>
      <c r="B35" s="3">
        <v>29</v>
      </c>
      <c r="C35" s="3">
        <v>22</v>
      </c>
      <c r="D35" s="3">
        <v>35</v>
      </c>
      <c r="E35" s="3">
        <v>47</v>
      </c>
      <c r="F35" s="3">
        <v>1</v>
      </c>
      <c r="G35" s="3">
        <v>6</v>
      </c>
      <c r="H35" s="3">
        <v>268</v>
      </c>
      <c r="I35" s="3">
        <v>159</v>
      </c>
      <c r="J35" s="3">
        <v>301</v>
      </c>
      <c r="K35" s="3">
        <v>225</v>
      </c>
      <c r="L35" s="3">
        <v>549</v>
      </c>
      <c r="M35" s="3">
        <v>660</v>
      </c>
      <c r="N35" s="3">
        <v>1</v>
      </c>
      <c r="O35" s="3">
        <v>2</v>
      </c>
      <c r="P35" s="3">
        <v>30</v>
      </c>
      <c r="Q35" s="3">
        <v>45</v>
      </c>
      <c r="R35" s="3">
        <v>66</v>
      </c>
      <c r="S35" s="3">
        <v>2446</v>
      </c>
      <c r="T35" s="3">
        <v>80</v>
      </c>
      <c r="U35" s="3">
        <v>139</v>
      </c>
      <c r="V35" s="4">
        <v>1392</v>
      </c>
    </row>
    <row r="36" spans="1:22" ht="14.25" customHeight="1">
      <c r="A36" s="2" t="s">
        <v>30</v>
      </c>
      <c r="B36" s="3">
        <v>1</v>
      </c>
      <c r="C36" s="3">
        <v>0</v>
      </c>
      <c r="D36" s="3">
        <v>1</v>
      </c>
      <c r="E36" s="3">
        <v>3</v>
      </c>
      <c r="F36" s="3">
        <v>1</v>
      </c>
      <c r="G36" s="3">
        <v>0</v>
      </c>
      <c r="H36" s="3">
        <v>17</v>
      </c>
      <c r="I36" s="3">
        <v>7</v>
      </c>
      <c r="J36" s="3">
        <v>49</v>
      </c>
      <c r="K36" s="3">
        <v>15</v>
      </c>
      <c r="L36" s="3">
        <v>73</v>
      </c>
      <c r="M36" s="3">
        <v>35</v>
      </c>
      <c r="N36" s="3">
        <v>1</v>
      </c>
      <c r="O36" s="3">
        <v>0</v>
      </c>
      <c r="P36" s="3">
        <v>3</v>
      </c>
      <c r="Q36" s="3">
        <v>0</v>
      </c>
      <c r="R36" s="3">
        <v>9</v>
      </c>
      <c r="S36" s="3">
        <v>215</v>
      </c>
      <c r="T36" s="3">
        <v>8</v>
      </c>
      <c r="U36" s="3">
        <v>2</v>
      </c>
      <c r="V36" s="4">
        <v>132</v>
      </c>
    </row>
    <row r="37" spans="1:22" ht="14.25" customHeight="1">
      <c r="A37" s="2" t="s">
        <v>31</v>
      </c>
      <c r="B37" s="3">
        <v>0</v>
      </c>
      <c r="C37" s="3">
        <v>0</v>
      </c>
      <c r="D37" s="3">
        <v>0</v>
      </c>
      <c r="E37" s="3">
        <v>0</v>
      </c>
      <c r="F37" s="3">
        <v>0</v>
      </c>
      <c r="G37" s="3">
        <v>0</v>
      </c>
      <c r="H37" s="3">
        <v>8</v>
      </c>
      <c r="I37" s="3">
        <v>1</v>
      </c>
      <c r="J37" s="3">
        <v>1</v>
      </c>
      <c r="K37" s="3">
        <v>1</v>
      </c>
      <c r="L37" s="3">
        <v>29</v>
      </c>
      <c r="M37" s="3">
        <v>0</v>
      </c>
      <c r="N37" s="3">
        <v>0</v>
      </c>
      <c r="O37" s="3">
        <v>0</v>
      </c>
      <c r="P37" s="3">
        <v>0</v>
      </c>
      <c r="Q37" s="3">
        <v>0</v>
      </c>
      <c r="R37" s="3">
        <v>2</v>
      </c>
      <c r="S37" s="3">
        <v>42</v>
      </c>
      <c r="T37" s="3">
        <v>2</v>
      </c>
      <c r="U37" s="3">
        <v>0</v>
      </c>
      <c r="V37" s="4">
        <v>5</v>
      </c>
    </row>
    <row r="38" spans="1:22" ht="14.25" customHeight="1" thickBot="1">
      <c r="A38" s="5" t="s">
        <v>32</v>
      </c>
      <c r="B38" s="6">
        <v>3</v>
      </c>
      <c r="C38" s="6">
        <v>9</v>
      </c>
      <c r="D38" s="6">
        <v>7</v>
      </c>
      <c r="E38" s="6">
        <v>16</v>
      </c>
      <c r="F38" s="6">
        <v>2</v>
      </c>
      <c r="G38" s="6">
        <v>0</v>
      </c>
      <c r="H38" s="6">
        <v>23</v>
      </c>
      <c r="I38" s="6">
        <v>40</v>
      </c>
      <c r="J38" s="6">
        <v>62</v>
      </c>
      <c r="K38" s="6">
        <v>63</v>
      </c>
      <c r="L38" s="6">
        <v>105</v>
      </c>
      <c r="M38" s="6">
        <v>96</v>
      </c>
      <c r="N38" s="6">
        <v>0</v>
      </c>
      <c r="O38" s="6">
        <v>1</v>
      </c>
      <c r="P38" s="6">
        <v>4</v>
      </c>
      <c r="Q38" s="6">
        <v>10</v>
      </c>
      <c r="R38" s="6">
        <v>13</v>
      </c>
      <c r="S38" s="6">
        <v>454</v>
      </c>
      <c r="T38" s="6">
        <v>13</v>
      </c>
      <c r="U38" s="6">
        <v>35</v>
      </c>
      <c r="V38" s="7">
        <v>160</v>
      </c>
    </row>
    <row r="39" spans="1:22" ht="14.25" customHeight="1">
      <c r="A39" s="848" t="s">
        <v>149</v>
      </c>
      <c r="B39" s="839"/>
      <c r="C39" s="839"/>
      <c r="D39" s="839"/>
      <c r="E39" s="839"/>
      <c r="F39" s="839"/>
      <c r="G39" s="839"/>
      <c r="H39" s="839"/>
      <c r="I39" s="839"/>
      <c r="J39" s="839"/>
      <c r="K39" s="839"/>
      <c r="L39" s="839"/>
      <c r="M39" s="839"/>
      <c r="N39" s="839"/>
      <c r="O39" s="839"/>
      <c r="P39" s="839"/>
      <c r="Q39" s="839"/>
      <c r="R39" s="839"/>
      <c r="S39" s="839"/>
      <c r="T39" s="839"/>
      <c r="U39" s="839"/>
      <c r="V39" s="839"/>
    </row>
    <row r="40" spans="1:22" ht="14.25" customHeight="1">
      <c r="A40" s="848" t="s">
        <v>40</v>
      </c>
      <c r="B40" s="839"/>
      <c r="C40" s="839"/>
      <c r="D40" s="839"/>
      <c r="E40" s="839"/>
      <c r="F40" s="839"/>
      <c r="G40" s="839"/>
      <c r="H40" s="839"/>
      <c r="I40" s="839"/>
      <c r="J40" s="839"/>
      <c r="K40" s="839"/>
      <c r="L40" s="839"/>
      <c r="M40" s="839"/>
      <c r="N40" s="839"/>
      <c r="O40" s="839"/>
      <c r="P40" s="839"/>
      <c r="Q40" s="839"/>
      <c r="R40" s="839"/>
      <c r="S40" s="839"/>
      <c r="T40" s="839"/>
      <c r="U40" s="839"/>
      <c r="V40" s="839"/>
    </row>
    <row r="41" spans="1:22" ht="14.25" customHeight="1">
      <c r="A41" s="848" t="s">
        <v>82</v>
      </c>
      <c r="B41" s="839"/>
      <c r="C41" s="839"/>
      <c r="D41" s="839"/>
      <c r="E41" s="839"/>
      <c r="F41" s="839"/>
      <c r="G41" s="839"/>
      <c r="H41" s="839"/>
      <c r="I41" s="839"/>
      <c r="J41" s="839"/>
      <c r="K41" s="839"/>
      <c r="L41" s="839"/>
      <c r="M41" s="839"/>
      <c r="N41" s="839"/>
      <c r="O41" s="839"/>
      <c r="P41" s="839"/>
      <c r="Q41" s="839"/>
      <c r="R41" s="839"/>
      <c r="S41" s="839"/>
      <c r="T41" s="839"/>
      <c r="U41" s="839"/>
      <c r="V41" s="839"/>
    </row>
    <row r="42" spans="1:22" ht="14.25" customHeight="1">
      <c r="A42" s="848" t="s">
        <v>81</v>
      </c>
      <c r="B42" s="839"/>
      <c r="C42" s="839"/>
      <c r="D42" s="839"/>
      <c r="E42" s="839"/>
      <c r="F42" s="839"/>
      <c r="G42" s="839"/>
      <c r="H42" s="839"/>
      <c r="I42" s="839"/>
      <c r="J42" s="839"/>
      <c r="K42" s="839"/>
      <c r="L42" s="839"/>
      <c r="M42" s="839"/>
      <c r="N42" s="839"/>
      <c r="O42" s="839"/>
      <c r="P42" s="839"/>
      <c r="Q42" s="839"/>
      <c r="R42" s="839"/>
      <c r="S42" s="839"/>
      <c r="T42" s="839"/>
      <c r="U42" s="839"/>
      <c r="V42" s="839"/>
    </row>
    <row r="43" spans="1:22" ht="14.25" customHeight="1">
      <c r="A43" s="848" t="s">
        <v>80</v>
      </c>
      <c r="B43" s="839"/>
      <c r="C43" s="839"/>
      <c r="D43" s="839"/>
      <c r="E43" s="839"/>
      <c r="F43" s="839"/>
      <c r="G43" s="839"/>
      <c r="H43" s="839"/>
      <c r="I43" s="839"/>
      <c r="J43" s="839"/>
      <c r="K43" s="839"/>
      <c r="L43" s="839"/>
      <c r="M43" s="839"/>
      <c r="N43" s="839"/>
      <c r="O43" s="839"/>
      <c r="P43" s="839"/>
      <c r="Q43" s="839"/>
      <c r="R43" s="839"/>
      <c r="S43" s="839"/>
      <c r="T43" s="839"/>
      <c r="U43" s="839"/>
      <c r="V43" s="839"/>
    </row>
  </sheetData>
  <mergeCells count="22">
    <mergeCell ref="T8:V9"/>
    <mergeCell ref="A1:V1"/>
    <mergeCell ref="A2:V2"/>
    <mergeCell ref="A3:V3"/>
    <mergeCell ref="A4:V4"/>
    <mergeCell ref="A5:V5"/>
    <mergeCell ref="A43:V43"/>
    <mergeCell ref="A6:V6"/>
    <mergeCell ref="A39:V39"/>
    <mergeCell ref="A40:V40"/>
    <mergeCell ref="A41:V41"/>
    <mergeCell ref="A42:V42"/>
    <mergeCell ref="B8:S8"/>
    <mergeCell ref="B9:C9"/>
    <mergeCell ref="D9:E9"/>
    <mergeCell ref="F9:G9"/>
    <mergeCell ref="H9:I9"/>
    <mergeCell ref="J9:K9"/>
    <mergeCell ref="L9:M9"/>
    <mergeCell ref="N9:O9"/>
    <mergeCell ref="P9:Q9"/>
    <mergeCell ref="A8:A10"/>
  </mergeCells>
  <printOptions horizontalCentered="1"/>
  <pageMargins left="0.2" right="0.2" top="1" bottom="0.45" header="0.25" footer="0.25"/>
  <pageSetup scale="82" orientation="landscape" cellComments="atEnd" r:id="rId1"/>
  <headerFooter>
    <oddHeader>&amp;L&amp;G</oddHeader>
    <oddFooter>&amp;L&amp;"Calibri,Regular"&amp;11PERA 2208C Division of Accountability, Research and Measurement</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9"/>
  <sheetViews>
    <sheetView showGridLines="0" view="pageLayout" zoomScaleNormal="100" workbookViewId="0">
      <selection activeCell="H9" sqref="H9"/>
    </sheetView>
  </sheetViews>
  <sheetFormatPr defaultColWidth="11" defaultRowHeight="15" customHeight="1"/>
  <cols>
    <col min="1" max="1" width="14.09765625" style="9" customWidth="1"/>
    <col min="2" max="2" width="14.69921875" style="9" customWidth="1"/>
    <col min="3" max="3" width="25.5" style="9" bestFit="1" customWidth="1"/>
    <col min="4" max="4" width="13" style="9" bestFit="1" customWidth="1"/>
    <col min="5" max="5" width="14" style="9" customWidth="1"/>
    <col min="6" max="6" width="12.19921875" style="9" customWidth="1"/>
    <col min="7" max="16384" width="11" style="9"/>
  </cols>
  <sheetData>
    <row r="1" spans="1:6" ht="21.9" customHeight="1">
      <c r="A1" s="838" t="s">
        <v>155</v>
      </c>
      <c r="B1" s="839"/>
      <c r="C1" s="839"/>
      <c r="D1" s="839"/>
      <c r="E1" s="839"/>
      <c r="F1" s="839"/>
    </row>
    <row r="2" spans="1:6" ht="21.9" customHeight="1">
      <c r="A2" s="838" t="s">
        <v>1</v>
      </c>
      <c r="B2" s="839"/>
      <c r="C2" s="839"/>
      <c r="D2" s="839"/>
      <c r="E2" s="839"/>
      <c r="F2" s="839"/>
    </row>
    <row r="3" spans="1:6" ht="21.9" customHeight="1">
      <c r="A3" s="838" t="s">
        <v>154</v>
      </c>
      <c r="B3" s="839"/>
      <c r="C3" s="839"/>
      <c r="D3" s="839"/>
      <c r="E3" s="839"/>
      <c r="F3" s="839"/>
    </row>
    <row r="4" spans="1:6" ht="21.9" customHeight="1">
      <c r="A4" s="838" t="s">
        <v>78</v>
      </c>
      <c r="B4" s="839"/>
      <c r="C4" s="839"/>
      <c r="D4" s="839"/>
      <c r="E4" s="839"/>
      <c r="F4" s="839"/>
    </row>
    <row r="5" spans="1:6" ht="21.9" customHeight="1">
      <c r="A5" s="838" t="s">
        <v>3</v>
      </c>
      <c r="B5" s="839"/>
      <c r="C5" s="839"/>
      <c r="D5" s="839"/>
      <c r="E5" s="839"/>
      <c r="F5" s="839"/>
    </row>
    <row r="6" spans="1:6" ht="15" customHeight="1" thickBot="1"/>
    <row r="7" spans="1:6" ht="17.100000000000001" customHeight="1">
      <c r="A7" s="861" t="s">
        <v>77</v>
      </c>
      <c r="B7" s="860"/>
      <c r="C7" s="860"/>
      <c r="D7" s="860"/>
      <c r="E7" s="860"/>
      <c r="F7" s="894"/>
    </row>
    <row r="8" spans="1:6" ht="17.100000000000001" customHeight="1">
      <c r="A8" s="26" t="s">
        <v>68</v>
      </c>
      <c r="B8" s="27" t="s">
        <v>76</v>
      </c>
      <c r="C8" s="27" t="s">
        <v>74</v>
      </c>
      <c r="D8" s="27" t="s">
        <v>75</v>
      </c>
      <c r="E8" s="27" t="s">
        <v>73</v>
      </c>
      <c r="F8" s="28" t="s">
        <v>42</v>
      </c>
    </row>
    <row r="9" spans="1:6" ht="17.100000000000001" customHeight="1" thickBot="1">
      <c r="A9" s="320">
        <v>57587</v>
      </c>
      <c r="B9" s="321">
        <v>14653</v>
      </c>
      <c r="C9" s="322">
        <v>49</v>
      </c>
      <c r="D9" s="321">
        <v>31236</v>
      </c>
      <c r="E9" s="322">
        <v>510</v>
      </c>
      <c r="F9" s="323">
        <v>104035</v>
      </c>
    </row>
    <row r="10" spans="1:6" ht="17.100000000000001" customHeight="1">
      <c r="A10" s="848" t="s">
        <v>153</v>
      </c>
      <c r="B10" s="839"/>
      <c r="C10" s="839"/>
      <c r="D10" s="839"/>
      <c r="E10" s="839"/>
      <c r="F10" s="839"/>
    </row>
    <row r="11" spans="1:6" ht="17.100000000000001" customHeight="1">
      <c r="A11" s="848" t="s">
        <v>152</v>
      </c>
      <c r="B11" s="839"/>
      <c r="C11" s="839"/>
      <c r="D11" s="839"/>
      <c r="E11" s="839"/>
      <c r="F11" s="839"/>
    </row>
    <row r="14" spans="1:6" ht="14.25" customHeight="1"/>
    <row r="15" spans="1:6" ht="14.25" customHeight="1"/>
    <row r="16" spans="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sheetData>
  <mergeCells count="8">
    <mergeCell ref="A10:F10"/>
    <mergeCell ref="A11:F11"/>
    <mergeCell ref="A7:F7"/>
    <mergeCell ref="A1:F1"/>
    <mergeCell ref="A2:F2"/>
    <mergeCell ref="A3:F3"/>
    <mergeCell ref="A4:F4"/>
    <mergeCell ref="A5:F5"/>
  </mergeCells>
  <printOptions horizontalCentered="1"/>
  <pageMargins left="0.2" right="0.2" top="1" bottom="0.45" header="0.25" footer="0.25"/>
  <pageSetup orientation="landscape" cellComments="atEnd" r:id="rId1"/>
  <headerFooter>
    <oddHeader>&amp;L&amp;G</oddHeader>
    <oddFooter>&amp;L&amp;"Calibri,Regular"&amp;11PERA 2208C Division of Accountability, Research and Measurement</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9"/>
  <sheetViews>
    <sheetView showGridLines="0" view="pageLayout" zoomScaleNormal="100" workbookViewId="0">
      <selection activeCell="E20" sqref="E20"/>
    </sheetView>
  </sheetViews>
  <sheetFormatPr defaultColWidth="11" defaultRowHeight="15" customHeight="1"/>
  <cols>
    <col min="1" max="1" width="11.5" style="9" customWidth="1"/>
    <col min="2" max="2" width="12.09765625" style="9" customWidth="1"/>
    <col min="3" max="3" width="16.8984375" style="9" customWidth="1"/>
    <col min="4" max="4" width="10.8984375" style="9" customWidth="1"/>
    <col min="5" max="5" width="19" style="9" bestFit="1" customWidth="1"/>
    <col min="6" max="6" width="15" style="9" bestFit="1" customWidth="1"/>
    <col min="7" max="7" width="8" style="9" bestFit="1" customWidth="1"/>
    <col min="8" max="16384" width="11" style="9"/>
  </cols>
  <sheetData>
    <row r="1" spans="1:7" ht="20.25" customHeight="1">
      <c r="A1" s="838" t="s">
        <v>161</v>
      </c>
      <c r="B1" s="839"/>
      <c r="C1" s="839"/>
      <c r="D1" s="839"/>
      <c r="E1" s="839"/>
      <c r="F1" s="839"/>
      <c r="G1" s="839"/>
    </row>
    <row r="2" spans="1:7" ht="20.25" customHeight="1">
      <c r="A2" s="838" t="s">
        <v>1</v>
      </c>
      <c r="B2" s="839"/>
      <c r="C2" s="839"/>
      <c r="D2" s="839"/>
      <c r="E2" s="839"/>
      <c r="F2" s="839"/>
      <c r="G2" s="839"/>
    </row>
    <row r="3" spans="1:7" ht="20.25" customHeight="1">
      <c r="A3" s="838" t="s">
        <v>160</v>
      </c>
      <c r="B3" s="839"/>
      <c r="C3" s="839"/>
      <c r="D3" s="839"/>
      <c r="E3" s="839"/>
      <c r="F3" s="839"/>
      <c r="G3" s="839"/>
    </row>
    <row r="4" spans="1:7" ht="20.25" customHeight="1">
      <c r="A4" s="838" t="s">
        <v>78</v>
      </c>
      <c r="B4" s="839"/>
      <c r="C4" s="839"/>
      <c r="D4" s="839"/>
      <c r="E4" s="839"/>
      <c r="F4" s="839"/>
      <c r="G4" s="839"/>
    </row>
    <row r="5" spans="1:7" ht="20.25" customHeight="1">
      <c r="A5" s="838" t="s">
        <v>3</v>
      </c>
      <c r="B5" s="839"/>
      <c r="C5" s="839"/>
      <c r="D5" s="839"/>
      <c r="E5" s="839"/>
      <c r="F5" s="839"/>
      <c r="G5" s="839"/>
    </row>
    <row r="6" spans="1:7" ht="15" customHeight="1" thickBot="1"/>
    <row r="7" spans="1:7" ht="17.100000000000001" customHeight="1">
      <c r="A7" s="861" t="s">
        <v>159</v>
      </c>
      <c r="B7" s="860"/>
      <c r="C7" s="860"/>
      <c r="D7" s="860"/>
      <c r="E7" s="860"/>
      <c r="F7" s="860"/>
      <c r="G7" s="894"/>
    </row>
    <row r="8" spans="1:7" ht="53.1" customHeight="1">
      <c r="A8" s="26" t="s">
        <v>97</v>
      </c>
      <c r="B8" s="66" t="s">
        <v>96</v>
      </c>
      <c r="C8" s="65" t="s">
        <v>158</v>
      </c>
      <c r="D8" s="66" t="s">
        <v>98</v>
      </c>
      <c r="E8" s="65" t="s">
        <v>157</v>
      </c>
      <c r="F8" s="66" t="s">
        <v>93</v>
      </c>
      <c r="G8" s="67" t="s">
        <v>42</v>
      </c>
    </row>
    <row r="9" spans="1:7" ht="17.100000000000001" customHeight="1" thickBot="1">
      <c r="A9" s="320">
        <v>16113</v>
      </c>
      <c r="B9" s="322">
        <v>27744</v>
      </c>
      <c r="C9" s="322">
        <v>232</v>
      </c>
      <c r="D9" s="322">
        <v>3076</v>
      </c>
      <c r="E9" s="322">
        <v>287</v>
      </c>
      <c r="F9" s="322">
        <v>2654</v>
      </c>
      <c r="G9" s="323">
        <v>50106</v>
      </c>
    </row>
    <row r="10" spans="1:7" ht="17.100000000000001" customHeight="1">
      <c r="A10" s="848" t="s">
        <v>156</v>
      </c>
      <c r="B10" s="839"/>
      <c r="C10" s="839"/>
      <c r="D10" s="839"/>
      <c r="E10" s="839"/>
      <c r="F10" s="839"/>
      <c r="G10" s="839"/>
    </row>
    <row r="11" spans="1:7" ht="17.100000000000001" customHeight="1">
      <c r="A11" s="848" t="s">
        <v>152</v>
      </c>
      <c r="B11" s="839"/>
      <c r="C11" s="839"/>
      <c r="D11" s="839"/>
      <c r="E11" s="839"/>
      <c r="F11" s="839"/>
      <c r="G11" s="839"/>
    </row>
    <row r="14" spans="1:7" ht="14.25" customHeight="1"/>
    <row r="15" spans="1:7" ht="14.25" customHeight="1"/>
    <row r="16" spans="1:7"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sheetData>
  <mergeCells count="8">
    <mergeCell ref="A10:G10"/>
    <mergeCell ref="A11:G11"/>
    <mergeCell ref="A7:G7"/>
    <mergeCell ref="A1:G1"/>
    <mergeCell ref="A2:G2"/>
    <mergeCell ref="A3:G3"/>
    <mergeCell ref="A4:G4"/>
    <mergeCell ref="A5:G5"/>
  </mergeCells>
  <printOptions horizontalCentered="1"/>
  <pageMargins left="0.2" right="0.2" top="1" bottom="0.45" header="0.25" footer="0.25"/>
  <pageSetup orientation="landscape" cellComments="atEnd" r:id="rId1"/>
  <headerFooter>
    <oddHeader>&amp;L&amp;G</oddHeader>
    <oddFooter>&amp;L&amp;"Calibri,Regular"&amp;11PERA 2208C Division of Accountability, Research and Measurement</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9"/>
  <sheetViews>
    <sheetView showGridLines="0" view="pageLayout" zoomScaleNormal="100" workbookViewId="0">
      <selection activeCell="A15" sqref="A15"/>
    </sheetView>
  </sheetViews>
  <sheetFormatPr defaultColWidth="11" defaultRowHeight="15" customHeight="1"/>
  <cols>
    <col min="1" max="1" width="17.19921875" style="9" bestFit="1" customWidth="1"/>
    <col min="2" max="2" width="5.69921875" style="9" bestFit="1" customWidth="1"/>
    <col min="3" max="3" width="6.59765625" style="9" bestFit="1" customWidth="1"/>
    <col min="4" max="4" width="8.3984375" style="9" bestFit="1" customWidth="1"/>
    <col min="5" max="5" width="5.69921875" style="9" bestFit="1" customWidth="1"/>
    <col min="6" max="6" width="4.8984375" style="9" bestFit="1" customWidth="1"/>
    <col min="7" max="7" width="6.59765625" style="9" bestFit="1" customWidth="1"/>
    <col min="8" max="8" width="8.3984375" style="9" bestFit="1" customWidth="1"/>
    <col min="9" max="9" width="4.69921875" style="9" bestFit="1" customWidth="1"/>
    <col min="10" max="10" width="4.8984375" style="9" bestFit="1" customWidth="1"/>
    <col min="11" max="11" width="6.59765625" style="9" bestFit="1" customWidth="1"/>
    <col min="12" max="12" width="8.3984375" style="9" bestFit="1" customWidth="1"/>
    <col min="13" max="14" width="5.69921875" style="9" bestFit="1" customWidth="1"/>
    <col min="15" max="15" width="6.59765625" style="9" bestFit="1" customWidth="1"/>
    <col min="16" max="16" width="8.3984375" style="9" bestFit="1" customWidth="1"/>
    <col min="17" max="17" width="5.69921875" style="9" bestFit="1" customWidth="1"/>
    <col min="18" max="18" width="4.8984375" style="9" bestFit="1" customWidth="1"/>
    <col min="19" max="19" width="6.59765625" style="9" bestFit="1" customWidth="1"/>
    <col min="20" max="20" width="8.3984375" style="9" bestFit="1" customWidth="1"/>
    <col min="21" max="21" width="4.69921875" style="9" bestFit="1" customWidth="1"/>
    <col min="22" max="22" width="5.69921875" style="9" bestFit="1" customWidth="1"/>
    <col min="23" max="23" width="6.59765625" style="9" bestFit="1" customWidth="1"/>
    <col min="24" max="24" width="8.3984375" style="9" bestFit="1" customWidth="1"/>
    <col min="25" max="25" width="6.59765625" style="9" bestFit="1" customWidth="1"/>
    <col min="26" max="16384" width="11" style="9"/>
  </cols>
  <sheetData>
    <row r="1" spans="1:25" ht="18" customHeight="1">
      <c r="A1" s="838" t="s">
        <v>172</v>
      </c>
      <c r="B1" s="839"/>
      <c r="C1" s="839"/>
      <c r="D1" s="839"/>
      <c r="E1" s="839"/>
      <c r="F1" s="839"/>
      <c r="G1" s="839"/>
      <c r="H1" s="839"/>
      <c r="I1" s="839"/>
      <c r="J1" s="839"/>
      <c r="K1" s="839"/>
      <c r="L1" s="839"/>
      <c r="M1" s="839"/>
      <c r="N1" s="839"/>
      <c r="O1" s="839"/>
      <c r="P1" s="839"/>
      <c r="Q1" s="839"/>
      <c r="R1" s="839"/>
      <c r="S1" s="839"/>
      <c r="T1" s="839"/>
      <c r="U1" s="839"/>
      <c r="V1" s="839"/>
      <c r="W1" s="839"/>
      <c r="X1" s="839"/>
      <c r="Y1" s="839"/>
    </row>
    <row r="2" spans="1:25" ht="18" customHeight="1">
      <c r="A2" s="838" t="s">
        <v>1</v>
      </c>
      <c r="B2" s="839"/>
      <c r="C2" s="839"/>
      <c r="D2" s="839"/>
      <c r="E2" s="839"/>
      <c r="F2" s="839"/>
      <c r="G2" s="839"/>
      <c r="H2" s="839"/>
      <c r="I2" s="839"/>
      <c r="J2" s="839"/>
      <c r="K2" s="839"/>
      <c r="L2" s="839"/>
      <c r="M2" s="839"/>
      <c r="N2" s="839"/>
      <c r="O2" s="839"/>
      <c r="P2" s="839"/>
      <c r="Q2" s="839"/>
      <c r="R2" s="839"/>
      <c r="S2" s="839"/>
      <c r="T2" s="839"/>
      <c r="U2" s="839"/>
      <c r="V2" s="839"/>
      <c r="W2" s="839"/>
      <c r="X2" s="839"/>
      <c r="Y2" s="839"/>
    </row>
    <row r="3" spans="1:25" ht="18" customHeight="1">
      <c r="A3" s="838" t="s">
        <v>154</v>
      </c>
      <c r="B3" s="839"/>
      <c r="C3" s="839"/>
      <c r="D3" s="839"/>
      <c r="E3" s="839"/>
      <c r="F3" s="839"/>
      <c r="G3" s="839"/>
      <c r="H3" s="839"/>
      <c r="I3" s="839"/>
      <c r="J3" s="839"/>
      <c r="K3" s="839"/>
      <c r="L3" s="839"/>
      <c r="M3" s="839"/>
      <c r="N3" s="839"/>
      <c r="O3" s="839"/>
      <c r="P3" s="839"/>
      <c r="Q3" s="839"/>
      <c r="R3" s="839"/>
      <c r="S3" s="839"/>
      <c r="T3" s="839"/>
      <c r="U3" s="839"/>
      <c r="V3" s="839"/>
      <c r="W3" s="839"/>
      <c r="X3" s="839"/>
      <c r="Y3" s="839"/>
    </row>
    <row r="4" spans="1:25" ht="18" customHeight="1">
      <c r="A4" s="838" t="s">
        <v>171</v>
      </c>
      <c r="B4" s="839"/>
      <c r="C4" s="839"/>
      <c r="D4" s="839"/>
      <c r="E4" s="839"/>
      <c r="F4" s="839"/>
      <c r="G4" s="839"/>
      <c r="H4" s="839"/>
      <c r="I4" s="839"/>
      <c r="J4" s="839"/>
      <c r="K4" s="839"/>
      <c r="L4" s="839"/>
      <c r="M4" s="839"/>
      <c r="N4" s="839"/>
      <c r="O4" s="839"/>
      <c r="P4" s="839"/>
      <c r="Q4" s="839"/>
      <c r="R4" s="839"/>
      <c r="S4" s="839"/>
      <c r="T4" s="839"/>
      <c r="U4" s="839"/>
      <c r="V4" s="839"/>
      <c r="W4" s="839"/>
      <c r="X4" s="839"/>
      <c r="Y4" s="839"/>
    </row>
    <row r="5" spans="1:25" ht="18" customHeight="1">
      <c r="A5" s="838" t="s">
        <v>3</v>
      </c>
      <c r="B5" s="839"/>
      <c r="C5" s="839"/>
      <c r="D5" s="839"/>
      <c r="E5" s="839"/>
      <c r="F5" s="839"/>
      <c r="G5" s="839"/>
      <c r="H5" s="839"/>
      <c r="I5" s="839"/>
      <c r="J5" s="839"/>
      <c r="K5" s="839"/>
      <c r="L5" s="839"/>
      <c r="M5" s="839"/>
      <c r="N5" s="839"/>
      <c r="O5" s="839"/>
      <c r="P5" s="839"/>
      <c r="Q5" s="839"/>
      <c r="R5" s="839"/>
      <c r="S5" s="839"/>
      <c r="T5" s="839"/>
      <c r="U5" s="839"/>
      <c r="V5" s="839"/>
      <c r="W5" s="839"/>
      <c r="X5" s="839"/>
      <c r="Y5" s="839"/>
    </row>
    <row r="6" spans="1:25" ht="15" customHeight="1" thickBot="1"/>
    <row r="7" spans="1:25" ht="35.1" customHeight="1">
      <c r="A7" s="10" t="s">
        <v>4</v>
      </c>
      <c r="B7" s="860" t="s">
        <v>170</v>
      </c>
      <c r="C7" s="860"/>
      <c r="D7" s="860"/>
      <c r="E7" s="860"/>
      <c r="F7" s="858" t="s">
        <v>169</v>
      </c>
      <c r="G7" s="858"/>
      <c r="H7" s="858"/>
      <c r="I7" s="858"/>
      <c r="J7" s="860" t="s">
        <v>168</v>
      </c>
      <c r="K7" s="860"/>
      <c r="L7" s="860"/>
      <c r="M7" s="860"/>
      <c r="N7" s="860" t="s">
        <v>75</v>
      </c>
      <c r="O7" s="860"/>
      <c r="P7" s="860"/>
      <c r="Q7" s="860"/>
      <c r="R7" s="858" t="s">
        <v>167</v>
      </c>
      <c r="S7" s="858"/>
      <c r="T7" s="858"/>
      <c r="U7" s="858"/>
      <c r="V7" s="860" t="s">
        <v>42</v>
      </c>
      <c r="W7" s="860"/>
      <c r="X7" s="860"/>
      <c r="Y7" s="894"/>
    </row>
    <row r="8" spans="1:25" ht="17.100000000000001" customHeight="1">
      <c r="A8" s="26" t="s">
        <v>4</v>
      </c>
      <c r="B8" s="27" t="s">
        <v>166</v>
      </c>
      <c r="C8" s="27" t="s">
        <v>165</v>
      </c>
      <c r="D8" s="27" t="s">
        <v>164</v>
      </c>
      <c r="E8" s="27" t="s">
        <v>42</v>
      </c>
      <c r="F8" s="27" t="s">
        <v>166</v>
      </c>
      <c r="G8" s="27" t="s">
        <v>165</v>
      </c>
      <c r="H8" s="27" t="s">
        <v>164</v>
      </c>
      <c r="I8" s="27" t="s">
        <v>42</v>
      </c>
      <c r="J8" s="27" t="s">
        <v>166</v>
      </c>
      <c r="K8" s="27" t="s">
        <v>165</v>
      </c>
      <c r="L8" s="27" t="s">
        <v>164</v>
      </c>
      <c r="M8" s="27" t="s">
        <v>42</v>
      </c>
      <c r="N8" s="27" t="s">
        <v>166</v>
      </c>
      <c r="O8" s="27" t="s">
        <v>165</v>
      </c>
      <c r="P8" s="27" t="s">
        <v>164</v>
      </c>
      <c r="Q8" s="27" t="s">
        <v>42</v>
      </c>
      <c r="R8" s="27" t="s">
        <v>166</v>
      </c>
      <c r="S8" s="27" t="s">
        <v>165</v>
      </c>
      <c r="T8" s="27" t="s">
        <v>164</v>
      </c>
      <c r="U8" s="27" t="s">
        <v>42</v>
      </c>
      <c r="V8" s="27" t="s">
        <v>166</v>
      </c>
      <c r="W8" s="27" t="s">
        <v>165</v>
      </c>
      <c r="X8" s="27" t="s">
        <v>164</v>
      </c>
      <c r="Y8" s="28" t="s">
        <v>42</v>
      </c>
    </row>
    <row r="9" spans="1:25" s="1" customFormat="1" ht="17.100000000000001" customHeight="1">
      <c r="A9" s="53" t="s">
        <v>84</v>
      </c>
      <c r="B9" s="54">
        <v>21120</v>
      </c>
      <c r="C9" s="54">
        <v>33352</v>
      </c>
      <c r="D9" s="54">
        <v>3115</v>
      </c>
      <c r="E9" s="54">
        <v>57587</v>
      </c>
      <c r="F9" s="54">
        <v>136</v>
      </c>
      <c r="G9" s="54">
        <v>328</v>
      </c>
      <c r="H9" s="54">
        <v>46</v>
      </c>
      <c r="I9" s="54">
        <v>510</v>
      </c>
      <c r="J9" s="54">
        <v>5075</v>
      </c>
      <c r="K9" s="54">
        <v>8878</v>
      </c>
      <c r="L9" s="54">
        <v>700</v>
      </c>
      <c r="M9" s="54">
        <v>14653</v>
      </c>
      <c r="N9" s="54">
        <v>15125</v>
      </c>
      <c r="O9" s="54">
        <v>14611</v>
      </c>
      <c r="P9" s="54">
        <v>1500</v>
      </c>
      <c r="Q9" s="54">
        <v>31236</v>
      </c>
      <c r="R9" s="54">
        <v>13</v>
      </c>
      <c r="S9" s="54">
        <v>32</v>
      </c>
      <c r="T9" s="54">
        <v>4</v>
      </c>
      <c r="U9" s="54">
        <v>49</v>
      </c>
      <c r="V9" s="54">
        <v>41469</v>
      </c>
      <c r="W9" s="54">
        <v>57201</v>
      </c>
      <c r="X9" s="54">
        <v>5365</v>
      </c>
      <c r="Y9" s="55">
        <v>104035</v>
      </c>
    </row>
    <row r="10" spans="1:25" ht="17.100000000000001" customHeight="1">
      <c r="A10" s="35" t="s">
        <v>5</v>
      </c>
      <c r="B10" s="36">
        <v>843</v>
      </c>
      <c r="C10" s="36">
        <v>1252</v>
      </c>
      <c r="D10" s="36">
        <v>34</v>
      </c>
      <c r="E10" s="36">
        <v>2129</v>
      </c>
      <c r="F10" s="36">
        <v>0</v>
      </c>
      <c r="G10" s="36">
        <v>0</v>
      </c>
      <c r="H10" s="36">
        <v>0</v>
      </c>
      <c r="I10" s="36">
        <v>0</v>
      </c>
      <c r="J10" s="36">
        <v>200</v>
      </c>
      <c r="K10" s="36">
        <v>305</v>
      </c>
      <c r="L10" s="36">
        <v>9</v>
      </c>
      <c r="M10" s="36">
        <v>514</v>
      </c>
      <c r="N10" s="36">
        <v>552</v>
      </c>
      <c r="O10" s="36">
        <v>789</v>
      </c>
      <c r="P10" s="36">
        <v>29</v>
      </c>
      <c r="Q10" s="36">
        <v>1370</v>
      </c>
      <c r="R10" s="36">
        <v>0</v>
      </c>
      <c r="S10" s="36">
        <v>0</v>
      </c>
      <c r="T10" s="36">
        <v>0</v>
      </c>
      <c r="U10" s="36">
        <v>0</v>
      </c>
      <c r="V10" s="36">
        <v>1595</v>
      </c>
      <c r="W10" s="36">
        <v>2346</v>
      </c>
      <c r="X10" s="36">
        <v>72</v>
      </c>
      <c r="Y10" s="37">
        <v>4013</v>
      </c>
    </row>
    <row r="11" spans="1:25" ht="17.100000000000001" customHeight="1">
      <c r="A11" s="2" t="s">
        <v>6</v>
      </c>
      <c r="B11" s="3">
        <v>1843</v>
      </c>
      <c r="C11" s="3">
        <v>3224</v>
      </c>
      <c r="D11" s="3">
        <v>318</v>
      </c>
      <c r="E11" s="3">
        <v>5385</v>
      </c>
      <c r="F11" s="3">
        <v>9</v>
      </c>
      <c r="G11" s="3">
        <v>34</v>
      </c>
      <c r="H11" s="3">
        <v>6</v>
      </c>
      <c r="I11" s="3">
        <v>49</v>
      </c>
      <c r="J11" s="3">
        <v>483</v>
      </c>
      <c r="K11" s="3">
        <v>734</v>
      </c>
      <c r="L11" s="3">
        <v>75</v>
      </c>
      <c r="M11" s="3">
        <v>1292</v>
      </c>
      <c r="N11" s="3">
        <v>2210</v>
      </c>
      <c r="O11" s="3">
        <v>2366</v>
      </c>
      <c r="P11" s="3">
        <v>249</v>
      </c>
      <c r="Q11" s="3">
        <v>4825</v>
      </c>
      <c r="R11" s="3">
        <v>0</v>
      </c>
      <c r="S11" s="3">
        <v>0</v>
      </c>
      <c r="T11" s="3">
        <v>0</v>
      </c>
      <c r="U11" s="3">
        <v>0</v>
      </c>
      <c r="V11" s="3">
        <v>4545</v>
      </c>
      <c r="W11" s="3">
        <v>6358</v>
      </c>
      <c r="X11" s="3">
        <v>648</v>
      </c>
      <c r="Y11" s="4">
        <v>11551</v>
      </c>
    </row>
    <row r="12" spans="1:25" ht="17.100000000000001" customHeight="1">
      <c r="A12" s="2" t="s">
        <v>7</v>
      </c>
      <c r="B12" s="3">
        <v>331</v>
      </c>
      <c r="C12" s="3">
        <v>562</v>
      </c>
      <c r="D12" s="3">
        <v>22</v>
      </c>
      <c r="E12" s="3">
        <v>915</v>
      </c>
      <c r="F12" s="3">
        <v>0</v>
      </c>
      <c r="G12" s="3">
        <v>0</v>
      </c>
      <c r="H12" s="3">
        <v>0</v>
      </c>
      <c r="I12" s="3">
        <v>0</v>
      </c>
      <c r="J12" s="3">
        <v>87</v>
      </c>
      <c r="K12" s="3">
        <v>176</v>
      </c>
      <c r="L12" s="3">
        <v>1</v>
      </c>
      <c r="M12" s="3">
        <v>264</v>
      </c>
      <c r="N12" s="3">
        <v>423</v>
      </c>
      <c r="O12" s="3">
        <v>525</v>
      </c>
      <c r="P12" s="3">
        <v>9</v>
      </c>
      <c r="Q12" s="3">
        <v>957</v>
      </c>
      <c r="R12" s="3">
        <v>0</v>
      </c>
      <c r="S12" s="3">
        <v>0</v>
      </c>
      <c r="T12" s="3">
        <v>0</v>
      </c>
      <c r="U12" s="3">
        <v>0</v>
      </c>
      <c r="V12" s="3">
        <v>841</v>
      </c>
      <c r="W12" s="3">
        <v>1263</v>
      </c>
      <c r="X12" s="3">
        <v>32</v>
      </c>
      <c r="Y12" s="4">
        <v>2136</v>
      </c>
    </row>
    <row r="13" spans="1:25" ht="17.100000000000001" customHeight="1">
      <c r="A13" s="2" t="s">
        <v>8</v>
      </c>
      <c r="B13" s="3">
        <v>95</v>
      </c>
      <c r="C13" s="3">
        <v>155</v>
      </c>
      <c r="D13" s="3">
        <v>2</v>
      </c>
      <c r="E13" s="3">
        <v>252</v>
      </c>
      <c r="F13" s="3">
        <v>0</v>
      </c>
      <c r="G13" s="3">
        <v>0</v>
      </c>
      <c r="H13" s="3">
        <v>0</v>
      </c>
      <c r="I13" s="3">
        <v>0</v>
      </c>
      <c r="J13" s="3">
        <v>34</v>
      </c>
      <c r="K13" s="3">
        <v>40</v>
      </c>
      <c r="L13" s="3">
        <v>0</v>
      </c>
      <c r="M13" s="3">
        <v>74</v>
      </c>
      <c r="N13" s="3">
        <v>88</v>
      </c>
      <c r="O13" s="3">
        <v>39</v>
      </c>
      <c r="P13" s="3">
        <v>4</v>
      </c>
      <c r="Q13" s="3">
        <v>131</v>
      </c>
      <c r="R13" s="3">
        <v>0</v>
      </c>
      <c r="S13" s="3">
        <v>0</v>
      </c>
      <c r="T13" s="3">
        <v>0</v>
      </c>
      <c r="U13" s="3">
        <v>0</v>
      </c>
      <c r="V13" s="3">
        <v>217</v>
      </c>
      <c r="W13" s="3">
        <v>234</v>
      </c>
      <c r="X13" s="3">
        <v>6</v>
      </c>
      <c r="Y13" s="4">
        <v>457</v>
      </c>
    </row>
    <row r="14" spans="1:25" ht="14.25" customHeight="1">
      <c r="A14" s="2" t="s">
        <v>9</v>
      </c>
      <c r="B14" s="3">
        <v>675</v>
      </c>
      <c r="C14" s="3">
        <v>1123</v>
      </c>
      <c r="D14" s="3">
        <v>37</v>
      </c>
      <c r="E14" s="3">
        <v>1835</v>
      </c>
      <c r="F14" s="3">
        <v>3</v>
      </c>
      <c r="G14" s="3">
        <v>9</v>
      </c>
      <c r="H14" s="3">
        <v>0</v>
      </c>
      <c r="I14" s="3">
        <v>12</v>
      </c>
      <c r="J14" s="3">
        <v>224</v>
      </c>
      <c r="K14" s="3">
        <v>435</v>
      </c>
      <c r="L14" s="3">
        <v>15</v>
      </c>
      <c r="M14" s="3">
        <v>674</v>
      </c>
      <c r="N14" s="3">
        <v>586</v>
      </c>
      <c r="O14" s="3">
        <v>522</v>
      </c>
      <c r="P14" s="3">
        <v>24</v>
      </c>
      <c r="Q14" s="3">
        <v>1132</v>
      </c>
      <c r="R14" s="3">
        <v>0</v>
      </c>
      <c r="S14" s="3">
        <v>0</v>
      </c>
      <c r="T14" s="3">
        <v>0</v>
      </c>
      <c r="U14" s="3">
        <v>0</v>
      </c>
      <c r="V14" s="3">
        <v>1488</v>
      </c>
      <c r="W14" s="3">
        <v>2089</v>
      </c>
      <c r="X14" s="3">
        <v>76</v>
      </c>
      <c r="Y14" s="4">
        <v>3653</v>
      </c>
    </row>
    <row r="15" spans="1:25" ht="14.25" customHeight="1">
      <c r="A15" s="2" t="s">
        <v>10</v>
      </c>
      <c r="B15" s="3">
        <v>507</v>
      </c>
      <c r="C15" s="3">
        <v>930</v>
      </c>
      <c r="D15" s="3">
        <v>59</v>
      </c>
      <c r="E15" s="3">
        <v>1496</v>
      </c>
      <c r="F15" s="3">
        <v>0</v>
      </c>
      <c r="G15" s="3">
        <v>0</v>
      </c>
      <c r="H15" s="3">
        <v>0</v>
      </c>
      <c r="I15" s="3">
        <v>0</v>
      </c>
      <c r="J15" s="3">
        <v>112</v>
      </c>
      <c r="K15" s="3">
        <v>234</v>
      </c>
      <c r="L15" s="3">
        <v>17</v>
      </c>
      <c r="M15" s="3">
        <v>363</v>
      </c>
      <c r="N15" s="3">
        <v>126</v>
      </c>
      <c r="O15" s="3">
        <v>48</v>
      </c>
      <c r="P15" s="3">
        <v>5</v>
      </c>
      <c r="Q15" s="3">
        <v>179</v>
      </c>
      <c r="R15" s="3">
        <v>0</v>
      </c>
      <c r="S15" s="3">
        <v>0</v>
      </c>
      <c r="T15" s="3">
        <v>0</v>
      </c>
      <c r="U15" s="3">
        <v>0</v>
      </c>
      <c r="V15" s="3">
        <v>745</v>
      </c>
      <c r="W15" s="3">
        <v>1212</v>
      </c>
      <c r="X15" s="3">
        <v>81</v>
      </c>
      <c r="Y15" s="4">
        <v>2038</v>
      </c>
    </row>
    <row r="16" spans="1:25" ht="14.25" customHeight="1">
      <c r="A16" s="2" t="s">
        <v>11</v>
      </c>
      <c r="B16" s="3">
        <v>794</v>
      </c>
      <c r="C16" s="3">
        <v>1421</v>
      </c>
      <c r="D16" s="3">
        <v>187</v>
      </c>
      <c r="E16" s="3">
        <v>2402</v>
      </c>
      <c r="F16" s="3">
        <v>0</v>
      </c>
      <c r="G16" s="3">
        <v>0</v>
      </c>
      <c r="H16" s="3">
        <v>0</v>
      </c>
      <c r="I16" s="3">
        <v>0</v>
      </c>
      <c r="J16" s="3">
        <v>278</v>
      </c>
      <c r="K16" s="3">
        <v>494</v>
      </c>
      <c r="L16" s="3">
        <v>61</v>
      </c>
      <c r="M16" s="3">
        <v>833</v>
      </c>
      <c r="N16" s="3">
        <v>859</v>
      </c>
      <c r="O16" s="3">
        <v>1046</v>
      </c>
      <c r="P16" s="3">
        <v>112</v>
      </c>
      <c r="Q16" s="3">
        <v>2017</v>
      </c>
      <c r="R16" s="3">
        <v>0</v>
      </c>
      <c r="S16" s="3">
        <v>0</v>
      </c>
      <c r="T16" s="3">
        <v>0</v>
      </c>
      <c r="U16" s="3">
        <v>0</v>
      </c>
      <c r="V16" s="3">
        <v>1931</v>
      </c>
      <c r="W16" s="3">
        <v>2961</v>
      </c>
      <c r="X16" s="3">
        <v>360</v>
      </c>
      <c r="Y16" s="4">
        <v>5252</v>
      </c>
    </row>
    <row r="17" spans="1:25" ht="14.25" customHeight="1">
      <c r="A17" s="2" t="s">
        <v>12</v>
      </c>
      <c r="B17" s="3">
        <v>28</v>
      </c>
      <c r="C17" s="3">
        <v>64</v>
      </c>
      <c r="D17" s="3">
        <v>3</v>
      </c>
      <c r="E17" s="3">
        <v>95</v>
      </c>
      <c r="F17" s="3">
        <v>0</v>
      </c>
      <c r="G17" s="3">
        <v>0</v>
      </c>
      <c r="H17" s="3">
        <v>0</v>
      </c>
      <c r="I17" s="3">
        <v>0</v>
      </c>
      <c r="J17" s="3">
        <v>31</v>
      </c>
      <c r="K17" s="3">
        <v>49</v>
      </c>
      <c r="L17" s="3">
        <v>1</v>
      </c>
      <c r="M17" s="3">
        <v>81</v>
      </c>
      <c r="N17" s="3">
        <v>107</v>
      </c>
      <c r="O17" s="3">
        <v>96</v>
      </c>
      <c r="P17" s="3">
        <v>4</v>
      </c>
      <c r="Q17" s="3">
        <v>207</v>
      </c>
      <c r="R17" s="3">
        <v>0</v>
      </c>
      <c r="S17" s="3">
        <v>0</v>
      </c>
      <c r="T17" s="3">
        <v>0</v>
      </c>
      <c r="U17" s="3">
        <v>0</v>
      </c>
      <c r="V17" s="3">
        <v>166</v>
      </c>
      <c r="W17" s="3">
        <v>209</v>
      </c>
      <c r="X17" s="3">
        <v>8</v>
      </c>
      <c r="Y17" s="4">
        <v>383</v>
      </c>
    </row>
    <row r="18" spans="1:25" ht="14.25" customHeight="1">
      <c r="A18" s="2" t="s">
        <v>13</v>
      </c>
      <c r="B18" s="3">
        <v>192</v>
      </c>
      <c r="C18" s="3">
        <v>333</v>
      </c>
      <c r="D18" s="3">
        <v>16</v>
      </c>
      <c r="E18" s="3">
        <v>541</v>
      </c>
      <c r="F18" s="3">
        <v>7</v>
      </c>
      <c r="G18" s="3">
        <v>10</v>
      </c>
      <c r="H18" s="3">
        <v>1</v>
      </c>
      <c r="I18" s="3">
        <v>18</v>
      </c>
      <c r="J18" s="3">
        <v>84</v>
      </c>
      <c r="K18" s="3">
        <v>215</v>
      </c>
      <c r="L18" s="3">
        <v>8</v>
      </c>
      <c r="M18" s="3">
        <v>307</v>
      </c>
      <c r="N18" s="3">
        <v>158</v>
      </c>
      <c r="O18" s="3">
        <v>146</v>
      </c>
      <c r="P18" s="3">
        <v>12</v>
      </c>
      <c r="Q18" s="3">
        <v>316</v>
      </c>
      <c r="R18" s="3">
        <v>0</v>
      </c>
      <c r="S18" s="3">
        <v>0</v>
      </c>
      <c r="T18" s="3">
        <v>0</v>
      </c>
      <c r="U18" s="3">
        <v>0</v>
      </c>
      <c r="V18" s="3">
        <v>441</v>
      </c>
      <c r="W18" s="3">
        <v>704</v>
      </c>
      <c r="X18" s="3">
        <v>37</v>
      </c>
      <c r="Y18" s="4">
        <v>1182</v>
      </c>
    </row>
    <row r="19" spans="1:25" ht="14.25" customHeight="1">
      <c r="A19" s="2" t="s">
        <v>14</v>
      </c>
      <c r="B19" s="3">
        <v>1153</v>
      </c>
      <c r="C19" s="3">
        <v>1672</v>
      </c>
      <c r="D19" s="3">
        <v>379</v>
      </c>
      <c r="E19" s="3">
        <v>3204</v>
      </c>
      <c r="F19" s="3">
        <v>20</v>
      </c>
      <c r="G19" s="3">
        <v>63</v>
      </c>
      <c r="H19" s="3">
        <v>12</v>
      </c>
      <c r="I19" s="3">
        <v>95</v>
      </c>
      <c r="J19" s="3">
        <v>244</v>
      </c>
      <c r="K19" s="3">
        <v>523</v>
      </c>
      <c r="L19" s="3">
        <v>86</v>
      </c>
      <c r="M19" s="3">
        <v>853</v>
      </c>
      <c r="N19" s="3">
        <v>995</v>
      </c>
      <c r="O19" s="3">
        <v>597</v>
      </c>
      <c r="P19" s="3">
        <v>195</v>
      </c>
      <c r="Q19" s="3">
        <v>1787</v>
      </c>
      <c r="R19" s="3">
        <v>0</v>
      </c>
      <c r="S19" s="3">
        <v>0</v>
      </c>
      <c r="T19" s="3">
        <v>0</v>
      </c>
      <c r="U19" s="3">
        <v>0</v>
      </c>
      <c r="V19" s="3">
        <v>2412</v>
      </c>
      <c r="W19" s="3">
        <v>2855</v>
      </c>
      <c r="X19" s="3">
        <v>672</v>
      </c>
      <c r="Y19" s="4">
        <v>5939</v>
      </c>
    </row>
    <row r="20" spans="1:25" ht="14.25" customHeight="1">
      <c r="A20" s="2" t="s">
        <v>15</v>
      </c>
      <c r="B20" s="3">
        <v>781</v>
      </c>
      <c r="C20" s="3">
        <v>1388</v>
      </c>
      <c r="D20" s="3">
        <v>114</v>
      </c>
      <c r="E20" s="3">
        <v>2283</v>
      </c>
      <c r="F20" s="3">
        <v>4</v>
      </c>
      <c r="G20" s="3">
        <v>12</v>
      </c>
      <c r="H20" s="3">
        <v>1</v>
      </c>
      <c r="I20" s="3">
        <v>17</v>
      </c>
      <c r="J20" s="3">
        <v>294</v>
      </c>
      <c r="K20" s="3">
        <v>404</v>
      </c>
      <c r="L20" s="3">
        <v>37</v>
      </c>
      <c r="M20" s="3">
        <v>735</v>
      </c>
      <c r="N20" s="3">
        <v>745</v>
      </c>
      <c r="O20" s="3">
        <v>752</v>
      </c>
      <c r="P20" s="3">
        <v>58</v>
      </c>
      <c r="Q20" s="3">
        <v>1555</v>
      </c>
      <c r="R20" s="3">
        <v>0</v>
      </c>
      <c r="S20" s="3">
        <v>0</v>
      </c>
      <c r="T20" s="3">
        <v>0</v>
      </c>
      <c r="U20" s="3">
        <v>0</v>
      </c>
      <c r="V20" s="3">
        <v>1824</v>
      </c>
      <c r="W20" s="3">
        <v>2556</v>
      </c>
      <c r="X20" s="3">
        <v>210</v>
      </c>
      <c r="Y20" s="4">
        <v>4590</v>
      </c>
    </row>
    <row r="21" spans="1:25" ht="14.25" customHeight="1">
      <c r="A21" s="2" t="s">
        <v>16</v>
      </c>
      <c r="B21" s="3">
        <v>106</v>
      </c>
      <c r="C21" s="3">
        <v>265</v>
      </c>
      <c r="D21" s="3">
        <v>0</v>
      </c>
      <c r="E21" s="3">
        <v>371</v>
      </c>
      <c r="F21" s="3">
        <v>8</v>
      </c>
      <c r="G21" s="3">
        <v>15</v>
      </c>
      <c r="H21" s="3">
        <v>0</v>
      </c>
      <c r="I21" s="3">
        <v>23</v>
      </c>
      <c r="J21" s="3">
        <v>56</v>
      </c>
      <c r="K21" s="3">
        <v>119</v>
      </c>
      <c r="L21" s="3">
        <v>0</v>
      </c>
      <c r="M21" s="3">
        <v>175</v>
      </c>
      <c r="N21" s="3">
        <v>204</v>
      </c>
      <c r="O21" s="3">
        <v>193</v>
      </c>
      <c r="P21" s="3">
        <v>2</v>
      </c>
      <c r="Q21" s="3">
        <v>399</v>
      </c>
      <c r="R21" s="3">
        <v>0</v>
      </c>
      <c r="S21" s="3">
        <v>0</v>
      </c>
      <c r="T21" s="3">
        <v>0</v>
      </c>
      <c r="U21" s="3">
        <v>0</v>
      </c>
      <c r="V21" s="3">
        <v>374</v>
      </c>
      <c r="W21" s="3">
        <v>592</v>
      </c>
      <c r="X21" s="3">
        <v>2</v>
      </c>
      <c r="Y21" s="4">
        <v>968</v>
      </c>
    </row>
    <row r="22" spans="1:25" ht="14.25" customHeight="1">
      <c r="A22" s="2" t="s">
        <v>17</v>
      </c>
      <c r="B22" s="3">
        <v>236</v>
      </c>
      <c r="C22" s="3">
        <v>375</v>
      </c>
      <c r="D22" s="3">
        <v>24</v>
      </c>
      <c r="E22" s="3">
        <v>635</v>
      </c>
      <c r="F22" s="3">
        <v>0</v>
      </c>
      <c r="G22" s="3">
        <v>0</v>
      </c>
      <c r="H22" s="3">
        <v>0</v>
      </c>
      <c r="I22" s="3">
        <v>0</v>
      </c>
      <c r="J22" s="3">
        <v>43</v>
      </c>
      <c r="K22" s="3">
        <v>67</v>
      </c>
      <c r="L22" s="3">
        <v>17</v>
      </c>
      <c r="M22" s="3">
        <v>127</v>
      </c>
      <c r="N22" s="3">
        <v>31</v>
      </c>
      <c r="O22" s="3">
        <v>33</v>
      </c>
      <c r="P22" s="3">
        <v>10</v>
      </c>
      <c r="Q22" s="3">
        <v>74</v>
      </c>
      <c r="R22" s="3">
        <v>0</v>
      </c>
      <c r="S22" s="3">
        <v>0</v>
      </c>
      <c r="T22" s="3">
        <v>0</v>
      </c>
      <c r="U22" s="3">
        <v>0</v>
      </c>
      <c r="V22" s="3">
        <v>310</v>
      </c>
      <c r="W22" s="3">
        <v>475</v>
      </c>
      <c r="X22" s="3">
        <v>51</v>
      </c>
      <c r="Y22" s="4">
        <v>836</v>
      </c>
    </row>
    <row r="23" spans="1:25" ht="14.25" customHeight="1">
      <c r="A23" s="2" t="s">
        <v>18</v>
      </c>
      <c r="B23" s="3">
        <v>400</v>
      </c>
      <c r="C23" s="3">
        <v>631</v>
      </c>
      <c r="D23" s="3">
        <v>161</v>
      </c>
      <c r="E23" s="3">
        <v>1192</v>
      </c>
      <c r="F23" s="3">
        <v>8</v>
      </c>
      <c r="G23" s="3">
        <v>10</v>
      </c>
      <c r="H23" s="3">
        <v>11</v>
      </c>
      <c r="I23" s="3">
        <v>29</v>
      </c>
      <c r="J23" s="3">
        <v>77</v>
      </c>
      <c r="K23" s="3">
        <v>202</v>
      </c>
      <c r="L23" s="3">
        <v>27</v>
      </c>
      <c r="M23" s="3">
        <v>306</v>
      </c>
      <c r="N23" s="3">
        <v>28</v>
      </c>
      <c r="O23" s="3">
        <v>47</v>
      </c>
      <c r="P23" s="3">
        <v>15</v>
      </c>
      <c r="Q23" s="3">
        <v>90</v>
      </c>
      <c r="R23" s="3">
        <v>0</v>
      </c>
      <c r="S23" s="3">
        <v>0</v>
      </c>
      <c r="T23" s="3">
        <v>0</v>
      </c>
      <c r="U23" s="3">
        <v>0</v>
      </c>
      <c r="V23" s="3">
        <v>513</v>
      </c>
      <c r="W23" s="3">
        <v>890</v>
      </c>
      <c r="X23" s="3">
        <v>214</v>
      </c>
      <c r="Y23" s="4">
        <v>1617</v>
      </c>
    </row>
    <row r="24" spans="1:25" ht="14.25" customHeight="1">
      <c r="A24" s="2" t="s">
        <v>19</v>
      </c>
      <c r="B24" s="3">
        <v>3138</v>
      </c>
      <c r="C24" s="3">
        <v>4885</v>
      </c>
      <c r="D24" s="3">
        <v>199</v>
      </c>
      <c r="E24" s="3">
        <v>8222</v>
      </c>
      <c r="F24" s="3">
        <v>0</v>
      </c>
      <c r="G24" s="3">
        <v>6</v>
      </c>
      <c r="H24" s="3">
        <v>0</v>
      </c>
      <c r="I24" s="3">
        <v>6</v>
      </c>
      <c r="J24" s="3">
        <v>539</v>
      </c>
      <c r="K24" s="3">
        <v>867</v>
      </c>
      <c r="L24" s="3">
        <v>43</v>
      </c>
      <c r="M24" s="3">
        <v>1449</v>
      </c>
      <c r="N24" s="3">
        <v>714</v>
      </c>
      <c r="O24" s="3">
        <v>552</v>
      </c>
      <c r="P24" s="3">
        <v>24</v>
      </c>
      <c r="Q24" s="3">
        <v>1290</v>
      </c>
      <c r="R24" s="3">
        <v>0</v>
      </c>
      <c r="S24" s="3">
        <v>0</v>
      </c>
      <c r="T24" s="3">
        <v>0</v>
      </c>
      <c r="U24" s="3">
        <v>0</v>
      </c>
      <c r="V24" s="3">
        <v>4391</v>
      </c>
      <c r="W24" s="3">
        <v>6310</v>
      </c>
      <c r="X24" s="3">
        <v>266</v>
      </c>
      <c r="Y24" s="4">
        <v>10967</v>
      </c>
    </row>
    <row r="25" spans="1:25" ht="14.25" customHeight="1">
      <c r="A25" s="2" t="s">
        <v>20</v>
      </c>
      <c r="B25" s="3">
        <v>46</v>
      </c>
      <c r="C25" s="3">
        <v>114</v>
      </c>
      <c r="D25" s="3">
        <v>0</v>
      </c>
      <c r="E25" s="3">
        <v>160</v>
      </c>
      <c r="F25" s="3">
        <v>0</v>
      </c>
      <c r="G25" s="3">
        <v>0</v>
      </c>
      <c r="H25" s="3">
        <v>0</v>
      </c>
      <c r="I25" s="3">
        <v>0</v>
      </c>
      <c r="J25" s="3">
        <v>9</v>
      </c>
      <c r="K25" s="3">
        <v>37</v>
      </c>
      <c r="L25" s="3">
        <v>0</v>
      </c>
      <c r="M25" s="3">
        <v>46</v>
      </c>
      <c r="N25" s="3">
        <v>67</v>
      </c>
      <c r="O25" s="3">
        <v>103</v>
      </c>
      <c r="P25" s="3">
        <v>0</v>
      </c>
      <c r="Q25" s="3">
        <v>170</v>
      </c>
      <c r="R25" s="3">
        <v>0</v>
      </c>
      <c r="S25" s="3">
        <v>0</v>
      </c>
      <c r="T25" s="3">
        <v>0</v>
      </c>
      <c r="U25" s="3">
        <v>0</v>
      </c>
      <c r="V25" s="3">
        <v>122</v>
      </c>
      <c r="W25" s="3">
        <v>254</v>
      </c>
      <c r="X25" s="3">
        <v>0</v>
      </c>
      <c r="Y25" s="4">
        <v>376</v>
      </c>
    </row>
    <row r="26" spans="1:25" ht="14.25" customHeight="1">
      <c r="A26" s="2" t="s">
        <v>21</v>
      </c>
      <c r="B26" s="3">
        <v>315</v>
      </c>
      <c r="C26" s="3">
        <v>462</v>
      </c>
      <c r="D26" s="3">
        <v>211</v>
      </c>
      <c r="E26" s="3">
        <v>988</v>
      </c>
      <c r="F26" s="3">
        <v>0</v>
      </c>
      <c r="G26" s="3">
        <v>0</v>
      </c>
      <c r="H26" s="3">
        <v>0</v>
      </c>
      <c r="I26" s="3">
        <v>0</v>
      </c>
      <c r="J26" s="3">
        <v>68</v>
      </c>
      <c r="K26" s="3">
        <v>105</v>
      </c>
      <c r="L26" s="3">
        <v>24</v>
      </c>
      <c r="M26" s="3">
        <v>197</v>
      </c>
      <c r="N26" s="3">
        <v>117</v>
      </c>
      <c r="O26" s="3">
        <v>129</v>
      </c>
      <c r="P26" s="3">
        <v>36</v>
      </c>
      <c r="Q26" s="3">
        <v>282</v>
      </c>
      <c r="R26" s="3">
        <v>0</v>
      </c>
      <c r="S26" s="3">
        <v>0</v>
      </c>
      <c r="T26" s="3">
        <v>0</v>
      </c>
      <c r="U26" s="3">
        <v>0</v>
      </c>
      <c r="V26" s="3">
        <v>500</v>
      </c>
      <c r="W26" s="3">
        <v>696</v>
      </c>
      <c r="X26" s="3">
        <v>271</v>
      </c>
      <c r="Y26" s="4">
        <v>1467</v>
      </c>
    </row>
    <row r="27" spans="1:25" ht="14.25" customHeight="1">
      <c r="A27" s="2" t="s">
        <v>22</v>
      </c>
      <c r="B27" s="3">
        <v>1300</v>
      </c>
      <c r="C27" s="3">
        <v>2121</v>
      </c>
      <c r="D27" s="3">
        <v>201</v>
      </c>
      <c r="E27" s="3">
        <v>3622</v>
      </c>
      <c r="F27" s="3">
        <v>4</v>
      </c>
      <c r="G27" s="3">
        <v>3</v>
      </c>
      <c r="H27" s="3">
        <v>0</v>
      </c>
      <c r="I27" s="3">
        <v>7</v>
      </c>
      <c r="J27" s="3">
        <v>205</v>
      </c>
      <c r="K27" s="3">
        <v>423</v>
      </c>
      <c r="L27" s="3">
        <v>53</v>
      </c>
      <c r="M27" s="3">
        <v>681</v>
      </c>
      <c r="N27" s="3">
        <v>970</v>
      </c>
      <c r="O27" s="3">
        <v>840</v>
      </c>
      <c r="P27" s="3">
        <v>125</v>
      </c>
      <c r="Q27" s="3">
        <v>1935</v>
      </c>
      <c r="R27" s="3">
        <v>0</v>
      </c>
      <c r="S27" s="3">
        <v>1</v>
      </c>
      <c r="T27" s="3">
        <v>0</v>
      </c>
      <c r="U27" s="3">
        <v>1</v>
      </c>
      <c r="V27" s="3">
        <v>2479</v>
      </c>
      <c r="W27" s="3">
        <v>3388</v>
      </c>
      <c r="X27" s="3">
        <v>379</v>
      </c>
      <c r="Y27" s="4">
        <v>6246</v>
      </c>
    </row>
    <row r="28" spans="1:25" ht="14.25" customHeight="1">
      <c r="A28" s="2" t="s">
        <v>23</v>
      </c>
      <c r="B28" s="3">
        <v>479</v>
      </c>
      <c r="C28" s="3">
        <v>754</v>
      </c>
      <c r="D28" s="3">
        <v>17</v>
      </c>
      <c r="E28" s="3">
        <v>1250</v>
      </c>
      <c r="F28" s="3">
        <v>12</v>
      </c>
      <c r="G28" s="3">
        <v>13</v>
      </c>
      <c r="H28" s="3">
        <v>2</v>
      </c>
      <c r="I28" s="3">
        <v>27</v>
      </c>
      <c r="J28" s="3">
        <v>123</v>
      </c>
      <c r="K28" s="3">
        <v>229</v>
      </c>
      <c r="L28" s="3">
        <v>15</v>
      </c>
      <c r="M28" s="3">
        <v>367</v>
      </c>
      <c r="N28" s="3">
        <v>297</v>
      </c>
      <c r="O28" s="3">
        <v>332</v>
      </c>
      <c r="P28" s="3">
        <v>15</v>
      </c>
      <c r="Q28" s="3">
        <v>644</v>
      </c>
      <c r="R28" s="3">
        <v>0</v>
      </c>
      <c r="S28" s="3">
        <v>0</v>
      </c>
      <c r="T28" s="3">
        <v>0</v>
      </c>
      <c r="U28" s="3">
        <v>0</v>
      </c>
      <c r="V28" s="3">
        <v>911</v>
      </c>
      <c r="W28" s="3">
        <v>1328</v>
      </c>
      <c r="X28" s="3">
        <v>49</v>
      </c>
      <c r="Y28" s="4">
        <v>2288</v>
      </c>
    </row>
    <row r="29" spans="1:25" ht="14.25" customHeight="1">
      <c r="A29" s="2" t="s">
        <v>24</v>
      </c>
      <c r="B29" s="3">
        <v>424</v>
      </c>
      <c r="C29" s="3">
        <v>674</v>
      </c>
      <c r="D29" s="3">
        <v>47</v>
      </c>
      <c r="E29" s="3">
        <v>1145</v>
      </c>
      <c r="F29" s="3">
        <v>0</v>
      </c>
      <c r="G29" s="3">
        <v>3</v>
      </c>
      <c r="H29" s="3">
        <v>0</v>
      </c>
      <c r="I29" s="3">
        <v>3</v>
      </c>
      <c r="J29" s="3">
        <v>132</v>
      </c>
      <c r="K29" s="3">
        <v>299</v>
      </c>
      <c r="L29" s="3">
        <v>4</v>
      </c>
      <c r="M29" s="3">
        <v>435</v>
      </c>
      <c r="N29" s="3">
        <v>220</v>
      </c>
      <c r="O29" s="3">
        <v>307</v>
      </c>
      <c r="P29" s="3">
        <v>10</v>
      </c>
      <c r="Q29" s="3">
        <v>537</v>
      </c>
      <c r="R29" s="3">
        <v>0</v>
      </c>
      <c r="S29" s="3">
        <v>0</v>
      </c>
      <c r="T29" s="3">
        <v>0</v>
      </c>
      <c r="U29" s="3">
        <v>0</v>
      </c>
      <c r="V29" s="3">
        <v>776</v>
      </c>
      <c r="W29" s="3">
        <v>1283</v>
      </c>
      <c r="X29" s="3">
        <v>61</v>
      </c>
      <c r="Y29" s="4">
        <v>2120</v>
      </c>
    </row>
    <row r="30" spans="1:25" ht="14.25" customHeight="1">
      <c r="A30" s="2" t="s">
        <v>25</v>
      </c>
      <c r="B30" s="3">
        <v>414</v>
      </c>
      <c r="C30" s="3">
        <v>813</v>
      </c>
      <c r="D30" s="3">
        <v>87</v>
      </c>
      <c r="E30" s="3">
        <v>1314</v>
      </c>
      <c r="F30" s="3">
        <v>16</v>
      </c>
      <c r="G30" s="3">
        <v>54</v>
      </c>
      <c r="H30" s="3">
        <v>7</v>
      </c>
      <c r="I30" s="3">
        <v>77</v>
      </c>
      <c r="J30" s="3">
        <v>120</v>
      </c>
      <c r="K30" s="3">
        <v>255</v>
      </c>
      <c r="L30" s="3">
        <v>50</v>
      </c>
      <c r="M30" s="3">
        <v>425</v>
      </c>
      <c r="N30" s="3">
        <v>285</v>
      </c>
      <c r="O30" s="3">
        <v>464</v>
      </c>
      <c r="P30" s="3">
        <v>41</v>
      </c>
      <c r="Q30" s="3">
        <v>790</v>
      </c>
      <c r="R30" s="3">
        <v>0</v>
      </c>
      <c r="S30" s="3">
        <v>0</v>
      </c>
      <c r="T30" s="3">
        <v>0</v>
      </c>
      <c r="U30" s="3">
        <v>0</v>
      </c>
      <c r="V30" s="3">
        <v>835</v>
      </c>
      <c r="W30" s="3">
        <v>1586</v>
      </c>
      <c r="X30" s="3">
        <v>185</v>
      </c>
      <c r="Y30" s="4">
        <v>2606</v>
      </c>
    </row>
    <row r="31" spans="1:25" ht="14.25" customHeight="1">
      <c r="A31" s="2" t="s">
        <v>26</v>
      </c>
      <c r="B31" s="3">
        <v>240</v>
      </c>
      <c r="C31" s="3">
        <v>432</v>
      </c>
      <c r="D31" s="3">
        <v>32</v>
      </c>
      <c r="E31" s="3">
        <v>704</v>
      </c>
      <c r="F31" s="3">
        <v>11</v>
      </c>
      <c r="G31" s="3">
        <v>19</v>
      </c>
      <c r="H31" s="3">
        <v>2</v>
      </c>
      <c r="I31" s="3">
        <v>32</v>
      </c>
      <c r="J31" s="3">
        <v>67</v>
      </c>
      <c r="K31" s="3">
        <v>189</v>
      </c>
      <c r="L31" s="3">
        <v>12</v>
      </c>
      <c r="M31" s="3">
        <v>268</v>
      </c>
      <c r="N31" s="3">
        <v>128</v>
      </c>
      <c r="O31" s="3">
        <v>172</v>
      </c>
      <c r="P31" s="3">
        <v>6</v>
      </c>
      <c r="Q31" s="3">
        <v>306</v>
      </c>
      <c r="R31" s="3">
        <v>0</v>
      </c>
      <c r="S31" s="3">
        <v>0</v>
      </c>
      <c r="T31" s="3">
        <v>0</v>
      </c>
      <c r="U31" s="3">
        <v>0</v>
      </c>
      <c r="V31" s="3">
        <v>446</v>
      </c>
      <c r="W31" s="3">
        <v>812</v>
      </c>
      <c r="X31" s="3">
        <v>52</v>
      </c>
      <c r="Y31" s="4">
        <v>1310</v>
      </c>
    </row>
    <row r="32" spans="1:25" ht="14.25" customHeight="1">
      <c r="A32" s="2" t="s">
        <v>27</v>
      </c>
      <c r="B32" s="3">
        <v>1280</v>
      </c>
      <c r="C32" s="3">
        <v>2254</v>
      </c>
      <c r="D32" s="3">
        <v>153</v>
      </c>
      <c r="E32" s="3">
        <v>3687</v>
      </c>
      <c r="F32" s="3">
        <v>1</v>
      </c>
      <c r="G32" s="3">
        <v>12</v>
      </c>
      <c r="H32" s="3">
        <v>0</v>
      </c>
      <c r="I32" s="3">
        <v>13</v>
      </c>
      <c r="J32" s="3">
        <v>375</v>
      </c>
      <c r="K32" s="3">
        <v>686</v>
      </c>
      <c r="L32" s="3">
        <v>47</v>
      </c>
      <c r="M32" s="3">
        <v>1108</v>
      </c>
      <c r="N32" s="3">
        <v>711</v>
      </c>
      <c r="O32" s="3">
        <v>585</v>
      </c>
      <c r="P32" s="3">
        <v>73</v>
      </c>
      <c r="Q32" s="3">
        <v>1369</v>
      </c>
      <c r="R32" s="3">
        <v>6</v>
      </c>
      <c r="S32" s="3">
        <v>26</v>
      </c>
      <c r="T32" s="3">
        <v>4</v>
      </c>
      <c r="U32" s="3">
        <v>36</v>
      </c>
      <c r="V32" s="3">
        <v>2373</v>
      </c>
      <c r="W32" s="3">
        <v>3563</v>
      </c>
      <c r="X32" s="3">
        <v>277</v>
      </c>
      <c r="Y32" s="4">
        <v>6213</v>
      </c>
    </row>
    <row r="33" spans="1:25" ht="14.25" customHeight="1">
      <c r="A33" s="2" t="s">
        <v>28</v>
      </c>
      <c r="B33" s="3">
        <v>1033</v>
      </c>
      <c r="C33" s="3">
        <v>1237</v>
      </c>
      <c r="D33" s="3">
        <v>31</v>
      </c>
      <c r="E33" s="3">
        <v>2301</v>
      </c>
      <c r="F33" s="3">
        <v>5</v>
      </c>
      <c r="G33" s="3">
        <v>9</v>
      </c>
      <c r="H33" s="3">
        <v>0</v>
      </c>
      <c r="I33" s="3">
        <v>14</v>
      </c>
      <c r="J33" s="3">
        <v>218</v>
      </c>
      <c r="K33" s="3">
        <v>333</v>
      </c>
      <c r="L33" s="3">
        <v>3</v>
      </c>
      <c r="M33" s="3">
        <v>554</v>
      </c>
      <c r="N33" s="3">
        <v>178</v>
      </c>
      <c r="O33" s="3">
        <v>170</v>
      </c>
      <c r="P33" s="3">
        <v>3</v>
      </c>
      <c r="Q33" s="3">
        <v>351</v>
      </c>
      <c r="R33" s="3">
        <v>0</v>
      </c>
      <c r="S33" s="3">
        <v>0</v>
      </c>
      <c r="T33" s="3">
        <v>0</v>
      </c>
      <c r="U33" s="3">
        <v>0</v>
      </c>
      <c r="V33" s="3">
        <v>1434</v>
      </c>
      <c r="W33" s="3">
        <v>1749</v>
      </c>
      <c r="X33" s="3">
        <v>37</v>
      </c>
      <c r="Y33" s="4">
        <v>3220</v>
      </c>
    </row>
    <row r="34" spans="1:25" ht="14.25" customHeight="1">
      <c r="A34" s="2" t="s">
        <v>29</v>
      </c>
      <c r="B34" s="3">
        <v>857</v>
      </c>
      <c r="C34" s="3">
        <v>1218</v>
      </c>
      <c r="D34" s="3">
        <v>51</v>
      </c>
      <c r="E34" s="3">
        <v>2126</v>
      </c>
      <c r="F34" s="3">
        <v>8</v>
      </c>
      <c r="G34" s="3">
        <v>17</v>
      </c>
      <c r="H34" s="3">
        <v>0</v>
      </c>
      <c r="I34" s="3">
        <v>25</v>
      </c>
      <c r="J34" s="3">
        <v>251</v>
      </c>
      <c r="K34" s="3">
        <v>455</v>
      </c>
      <c r="L34" s="3">
        <v>16</v>
      </c>
      <c r="M34" s="3">
        <v>722</v>
      </c>
      <c r="N34" s="3">
        <v>1300</v>
      </c>
      <c r="O34" s="3">
        <v>1132</v>
      </c>
      <c r="P34" s="3">
        <v>53</v>
      </c>
      <c r="Q34" s="3">
        <v>2485</v>
      </c>
      <c r="R34" s="3">
        <v>7</v>
      </c>
      <c r="S34" s="3">
        <v>5</v>
      </c>
      <c r="T34" s="3">
        <v>0</v>
      </c>
      <c r="U34" s="3">
        <v>12</v>
      </c>
      <c r="V34" s="3">
        <v>2423</v>
      </c>
      <c r="W34" s="3">
        <v>2827</v>
      </c>
      <c r="X34" s="3">
        <v>120</v>
      </c>
      <c r="Y34" s="4">
        <v>5370</v>
      </c>
    </row>
    <row r="35" spans="1:25" ht="14.25" customHeight="1">
      <c r="A35" s="2" t="s">
        <v>30</v>
      </c>
      <c r="B35" s="3">
        <v>94</v>
      </c>
      <c r="C35" s="3">
        <v>200</v>
      </c>
      <c r="D35" s="3">
        <v>9</v>
      </c>
      <c r="E35" s="3">
        <v>303</v>
      </c>
      <c r="F35" s="3">
        <v>0</v>
      </c>
      <c r="G35" s="3">
        <v>0</v>
      </c>
      <c r="H35" s="3">
        <v>0</v>
      </c>
      <c r="I35" s="3">
        <v>0</v>
      </c>
      <c r="J35" s="3">
        <v>31</v>
      </c>
      <c r="K35" s="3">
        <v>63</v>
      </c>
      <c r="L35" s="3">
        <v>4</v>
      </c>
      <c r="M35" s="3">
        <v>98</v>
      </c>
      <c r="N35" s="3">
        <v>182</v>
      </c>
      <c r="O35" s="3">
        <v>142</v>
      </c>
      <c r="P35" s="3">
        <v>24</v>
      </c>
      <c r="Q35" s="3">
        <v>348</v>
      </c>
      <c r="R35" s="3">
        <v>0</v>
      </c>
      <c r="S35" s="3">
        <v>0</v>
      </c>
      <c r="T35" s="3">
        <v>0</v>
      </c>
      <c r="U35" s="3">
        <v>0</v>
      </c>
      <c r="V35" s="3">
        <v>307</v>
      </c>
      <c r="W35" s="3">
        <v>405</v>
      </c>
      <c r="X35" s="3">
        <v>37</v>
      </c>
      <c r="Y35" s="4">
        <v>749</v>
      </c>
    </row>
    <row r="36" spans="1:25" ht="14.25" customHeight="1">
      <c r="A36" s="2" t="s">
        <v>31</v>
      </c>
      <c r="B36" s="3">
        <v>1160</v>
      </c>
      <c r="C36" s="3">
        <v>1236</v>
      </c>
      <c r="D36" s="3">
        <v>49</v>
      </c>
      <c r="E36" s="3">
        <v>2445</v>
      </c>
      <c r="F36" s="3">
        <v>0</v>
      </c>
      <c r="G36" s="3">
        <v>0</v>
      </c>
      <c r="H36" s="3">
        <v>0</v>
      </c>
      <c r="I36" s="3">
        <v>0</v>
      </c>
      <c r="J36" s="3">
        <v>55</v>
      </c>
      <c r="K36" s="3">
        <v>193</v>
      </c>
      <c r="L36" s="3">
        <v>6</v>
      </c>
      <c r="M36" s="3">
        <v>254</v>
      </c>
      <c r="N36" s="3">
        <v>302</v>
      </c>
      <c r="O36" s="3">
        <v>199</v>
      </c>
      <c r="P36" s="3">
        <v>11</v>
      </c>
      <c r="Q36" s="3">
        <v>512</v>
      </c>
      <c r="R36" s="3">
        <v>0</v>
      </c>
      <c r="S36" s="3">
        <v>0</v>
      </c>
      <c r="T36" s="3">
        <v>0</v>
      </c>
      <c r="U36" s="3">
        <v>0</v>
      </c>
      <c r="V36" s="3">
        <v>1517</v>
      </c>
      <c r="W36" s="3">
        <v>1628</v>
      </c>
      <c r="X36" s="3">
        <v>66</v>
      </c>
      <c r="Y36" s="4">
        <v>3211</v>
      </c>
    </row>
    <row r="37" spans="1:25" ht="14.25" customHeight="1" thickBot="1">
      <c r="A37" s="5" t="s">
        <v>32</v>
      </c>
      <c r="B37" s="6">
        <v>2356</v>
      </c>
      <c r="C37" s="6">
        <v>3557</v>
      </c>
      <c r="D37" s="6">
        <v>672</v>
      </c>
      <c r="E37" s="6">
        <v>6585</v>
      </c>
      <c r="F37" s="6">
        <v>20</v>
      </c>
      <c r="G37" s="6">
        <v>39</v>
      </c>
      <c r="H37" s="6">
        <v>4</v>
      </c>
      <c r="I37" s="6">
        <v>63</v>
      </c>
      <c r="J37" s="6">
        <v>635</v>
      </c>
      <c r="K37" s="6">
        <v>747</v>
      </c>
      <c r="L37" s="6">
        <v>69</v>
      </c>
      <c r="M37" s="6">
        <v>1451</v>
      </c>
      <c r="N37" s="6">
        <v>2542</v>
      </c>
      <c r="O37" s="6">
        <v>2285</v>
      </c>
      <c r="P37" s="6">
        <v>351</v>
      </c>
      <c r="Q37" s="6">
        <v>5178</v>
      </c>
      <c r="R37" s="6">
        <v>0</v>
      </c>
      <c r="S37" s="6">
        <v>0</v>
      </c>
      <c r="T37" s="6">
        <v>0</v>
      </c>
      <c r="U37" s="6">
        <v>0</v>
      </c>
      <c r="V37" s="6">
        <v>5553</v>
      </c>
      <c r="W37" s="6">
        <v>6628</v>
      </c>
      <c r="X37" s="6">
        <v>1096</v>
      </c>
      <c r="Y37" s="7">
        <v>13277</v>
      </c>
    </row>
    <row r="38" spans="1:25" ht="14.25" customHeight="1">
      <c r="A38" s="848" t="s">
        <v>163</v>
      </c>
      <c r="B38" s="839"/>
      <c r="C38" s="839"/>
      <c r="D38" s="839"/>
      <c r="E38" s="839"/>
      <c r="F38" s="839"/>
      <c r="G38" s="839"/>
      <c r="H38" s="839"/>
      <c r="I38" s="839"/>
      <c r="J38" s="839"/>
      <c r="K38" s="839"/>
      <c r="L38" s="839"/>
      <c r="M38" s="839"/>
      <c r="N38" s="839"/>
      <c r="O38" s="839"/>
      <c r="P38" s="839"/>
      <c r="Q38" s="839"/>
      <c r="R38" s="839"/>
      <c r="S38" s="839"/>
      <c r="T38" s="839"/>
      <c r="U38" s="839"/>
      <c r="V38" s="839"/>
      <c r="W38" s="839"/>
      <c r="X38" s="839"/>
      <c r="Y38" s="839"/>
    </row>
    <row r="39" spans="1:25" ht="14.25" customHeight="1">
      <c r="A39" s="848" t="s">
        <v>152</v>
      </c>
      <c r="B39" s="839"/>
      <c r="C39" s="839"/>
      <c r="D39" s="839"/>
      <c r="E39" s="839"/>
      <c r="F39" s="839"/>
      <c r="G39" s="839"/>
      <c r="H39" s="839"/>
      <c r="I39" s="839"/>
      <c r="J39" s="839"/>
      <c r="K39" s="839"/>
      <c r="L39" s="839"/>
      <c r="M39" s="839"/>
      <c r="N39" s="839"/>
      <c r="O39" s="839"/>
      <c r="P39" s="839"/>
      <c r="Q39" s="839"/>
      <c r="R39" s="839"/>
      <c r="S39" s="839"/>
      <c r="T39" s="839"/>
      <c r="U39" s="839"/>
      <c r="V39" s="839"/>
      <c r="W39" s="839"/>
      <c r="X39" s="839"/>
      <c r="Y39" s="839"/>
    </row>
    <row r="40" spans="1:25" ht="14.25" customHeight="1">
      <c r="A40" s="848" t="s">
        <v>162</v>
      </c>
      <c r="B40" s="839"/>
      <c r="C40" s="839"/>
      <c r="D40" s="839"/>
      <c r="E40" s="839"/>
      <c r="F40" s="839"/>
      <c r="G40" s="839"/>
      <c r="H40" s="839"/>
      <c r="I40" s="839"/>
      <c r="J40" s="839"/>
      <c r="K40" s="839"/>
      <c r="L40" s="839"/>
      <c r="M40" s="839"/>
      <c r="N40" s="839"/>
      <c r="O40" s="839"/>
      <c r="P40" s="839"/>
      <c r="Q40" s="839"/>
      <c r="R40" s="839"/>
      <c r="S40" s="839"/>
      <c r="T40" s="839"/>
      <c r="U40" s="839"/>
      <c r="V40" s="839"/>
      <c r="W40" s="839"/>
      <c r="X40" s="839"/>
      <c r="Y40" s="839"/>
    </row>
    <row r="41" spans="1:25" ht="14.25" customHeight="1"/>
    <row r="42" spans="1:25" ht="14.25" customHeight="1"/>
    <row r="43" spans="1:25" ht="14.25" customHeight="1"/>
    <row r="44" spans="1:25" ht="14.25" customHeight="1"/>
    <row r="45" spans="1:25" ht="14.25" customHeight="1"/>
    <row r="46" spans="1:25" ht="14.25" customHeight="1"/>
    <row r="47" spans="1:25" ht="14.25" customHeight="1"/>
    <row r="48" spans="1:25"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sheetData>
  <mergeCells count="14">
    <mergeCell ref="A39:Y39"/>
    <mergeCell ref="A40:Y40"/>
    <mergeCell ref="V7:Y7"/>
    <mergeCell ref="A1:Y1"/>
    <mergeCell ref="A2:Y2"/>
    <mergeCell ref="A3:Y3"/>
    <mergeCell ref="A4:Y4"/>
    <mergeCell ref="A5:Y5"/>
    <mergeCell ref="B7:E7"/>
    <mergeCell ref="F7:I7"/>
    <mergeCell ref="J7:M7"/>
    <mergeCell ref="N7:Q7"/>
    <mergeCell ref="R7:U7"/>
    <mergeCell ref="A38:Y38"/>
  </mergeCells>
  <printOptions horizontalCentered="1"/>
  <pageMargins left="0.2" right="0.2" top="1" bottom="0.45" header="0.25" footer="0.25"/>
  <pageSetup scale="70" orientation="landscape" cellComments="atEnd" r:id="rId1"/>
  <headerFooter>
    <oddHeader>&amp;L&amp;G</oddHeader>
    <oddFooter>&amp;L&amp;"Calibri,Regular"&amp;11PERA 2208C Division of Accountability, Research and Measurement</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view="pageLayout" zoomScaleNormal="100" workbookViewId="0">
      <selection activeCell="W10" sqref="W10"/>
    </sheetView>
  </sheetViews>
  <sheetFormatPr defaultColWidth="11" defaultRowHeight="15" customHeight="1"/>
  <cols>
    <col min="1" max="1" width="15" style="9" bestFit="1" customWidth="1"/>
    <col min="2" max="3" width="5.5" style="9" customWidth="1"/>
    <col min="4" max="4" width="4.8984375" style="9" bestFit="1" customWidth="1"/>
    <col min="5" max="5" width="3.5" style="9" bestFit="1" customWidth="1"/>
    <col min="6" max="7" width="4.5" style="9" customWidth="1"/>
    <col min="8" max="9" width="4.8984375" style="9" bestFit="1" customWidth="1"/>
    <col min="10" max="10" width="5.69921875" style="9" bestFit="1" customWidth="1"/>
    <col min="11" max="11" width="4.8984375" style="9" bestFit="1" customWidth="1"/>
    <col min="12" max="12" width="5.69921875" style="9" bestFit="1" customWidth="1"/>
    <col min="13" max="13" width="4.8984375" style="9" bestFit="1" customWidth="1"/>
    <col min="14" max="15" width="3" style="9" customWidth="1"/>
    <col min="16" max="17" width="3.5" style="9" bestFit="1" customWidth="1"/>
    <col min="18" max="18" width="9.09765625" style="9" bestFit="1" customWidth="1"/>
    <col min="19" max="19" width="6.69921875" style="9" bestFit="1" customWidth="1"/>
    <col min="20" max="20" width="7.59765625" style="9" bestFit="1" customWidth="1"/>
    <col min="21" max="21" width="4.8984375" style="9" bestFit="1" customWidth="1"/>
    <col min="22" max="22" width="11.19921875" style="9" bestFit="1" customWidth="1"/>
    <col min="23" max="16384" width="11" style="9"/>
  </cols>
  <sheetData>
    <row r="1" spans="1:22" ht="18.75" customHeight="1">
      <c r="A1" s="838" t="s">
        <v>183</v>
      </c>
      <c r="B1" s="839"/>
      <c r="C1" s="839"/>
      <c r="D1" s="839"/>
      <c r="E1" s="839"/>
      <c r="F1" s="839"/>
      <c r="G1" s="839"/>
      <c r="H1" s="839"/>
      <c r="I1" s="839"/>
      <c r="J1" s="839"/>
      <c r="K1" s="839"/>
      <c r="L1" s="839"/>
      <c r="M1" s="839"/>
      <c r="N1" s="839"/>
      <c r="O1" s="839"/>
      <c r="P1" s="839"/>
      <c r="Q1" s="839"/>
      <c r="R1" s="839"/>
      <c r="S1" s="839"/>
      <c r="T1" s="839"/>
      <c r="U1" s="839"/>
      <c r="V1" s="839"/>
    </row>
    <row r="2" spans="1:22" ht="18.75"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18.75" customHeight="1">
      <c r="A3" s="838" t="s">
        <v>154</v>
      </c>
      <c r="B3" s="839"/>
      <c r="C3" s="839"/>
      <c r="D3" s="839"/>
      <c r="E3" s="839"/>
      <c r="F3" s="839"/>
      <c r="G3" s="839"/>
      <c r="H3" s="839"/>
      <c r="I3" s="839"/>
      <c r="J3" s="839"/>
      <c r="K3" s="839"/>
      <c r="L3" s="839"/>
      <c r="M3" s="839"/>
      <c r="N3" s="839"/>
      <c r="O3" s="839"/>
      <c r="P3" s="839"/>
      <c r="Q3" s="839"/>
      <c r="R3" s="839"/>
      <c r="S3" s="839"/>
      <c r="T3" s="839"/>
      <c r="U3" s="839"/>
      <c r="V3" s="839"/>
    </row>
    <row r="4" spans="1:22" ht="18.75" customHeight="1">
      <c r="A4" s="838" t="s">
        <v>102</v>
      </c>
      <c r="B4" s="839"/>
      <c r="C4" s="839"/>
      <c r="D4" s="839"/>
      <c r="E4" s="839"/>
      <c r="F4" s="839"/>
      <c r="G4" s="839"/>
      <c r="H4" s="839"/>
      <c r="I4" s="839"/>
      <c r="J4" s="839"/>
      <c r="K4" s="839"/>
      <c r="L4" s="839"/>
      <c r="M4" s="839"/>
      <c r="N4" s="839"/>
      <c r="O4" s="839"/>
      <c r="P4" s="839"/>
      <c r="Q4" s="839"/>
      <c r="R4" s="839"/>
      <c r="S4" s="839"/>
      <c r="T4" s="839"/>
      <c r="U4" s="839"/>
      <c r="V4" s="839"/>
    </row>
    <row r="5" spans="1:22" ht="18.75" customHeight="1">
      <c r="A5" s="838" t="s">
        <v>101</v>
      </c>
      <c r="B5" s="839"/>
      <c r="C5" s="839"/>
      <c r="D5" s="839"/>
      <c r="E5" s="839"/>
      <c r="F5" s="839"/>
      <c r="G5" s="839"/>
      <c r="H5" s="839"/>
      <c r="I5" s="839"/>
      <c r="J5" s="839"/>
      <c r="K5" s="839"/>
      <c r="L5" s="839"/>
      <c r="M5" s="839"/>
      <c r="N5" s="839"/>
      <c r="O5" s="839"/>
      <c r="P5" s="839"/>
      <c r="Q5" s="839"/>
      <c r="R5" s="839"/>
      <c r="S5" s="839"/>
      <c r="T5" s="839"/>
      <c r="U5" s="839"/>
      <c r="V5" s="839"/>
    </row>
    <row r="6" spans="1:22" ht="18.75" customHeight="1">
      <c r="A6" s="838" t="s">
        <v>3</v>
      </c>
      <c r="B6" s="839"/>
      <c r="C6" s="839"/>
      <c r="D6" s="839"/>
      <c r="E6" s="839"/>
      <c r="F6" s="839"/>
      <c r="G6" s="839"/>
      <c r="H6" s="839"/>
      <c r="I6" s="839"/>
      <c r="J6" s="839"/>
      <c r="K6" s="839"/>
      <c r="L6" s="839"/>
      <c r="M6" s="839"/>
      <c r="N6" s="839"/>
      <c r="O6" s="839"/>
      <c r="P6" s="839"/>
      <c r="Q6" s="839"/>
      <c r="R6" s="839"/>
      <c r="S6" s="839"/>
      <c r="T6" s="839"/>
      <c r="U6" s="839"/>
      <c r="V6" s="839"/>
    </row>
    <row r="7" spans="1:22" ht="7.5" customHeight="1" thickBot="1"/>
    <row r="8" spans="1:22" ht="17.100000000000001" customHeight="1">
      <c r="A8" s="876" t="s">
        <v>4</v>
      </c>
      <c r="B8" s="860" t="s">
        <v>100</v>
      </c>
      <c r="C8" s="860"/>
      <c r="D8" s="860"/>
      <c r="E8" s="860"/>
      <c r="F8" s="860"/>
      <c r="G8" s="860"/>
      <c r="H8" s="860"/>
      <c r="I8" s="860"/>
      <c r="J8" s="860"/>
      <c r="K8" s="860"/>
      <c r="L8" s="860"/>
      <c r="M8" s="860"/>
      <c r="N8" s="860"/>
      <c r="O8" s="860"/>
      <c r="P8" s="860"/>
      <c r="Q8" s="860"/>
      <c r="R8" s="860"/>
      <c r="S8" s="860"/>
      <c r="T8" s="880" t="s">
        <v>91</v>
      </c>
      <c r="U8" s="881"/>
      <c r="V8" s="882"/>
    </row>
    <row r="9" spans="1:22" ht="46.5" customHeight="1">
      <c r="A9" s="877"/>
      <c r="B9" s="895" t="s">
        <v>99</v>
      </c>
      <c r="C9" s="895"/>
      <c r="D9" s="896" t="s">
        <v>98</v>
      </c>
      <c r="E9" s="896"/>
      <c r="F9" s="895" t="s">
        <v>182</v>
      </c>
      <c r="G9" s="895"/>
      <c r="H9" s="896" t="s">
        <v>97</v>
      </c>
      <c r="I9" s="896"/>
      <c r="J9" s="896" t="s">
        <v>96</v>
      </c>
      <c r="K9" s="896"/>
      <c r="L9" s="896" t="s">
        <v>95</v>
      </c>
      <c r="M9" s="896"/>
      <c r="N9" s="896" t="s">
        <v>94</v>
      </c>
      <c r="O9" s="896"/>
      <c r="P9" s="895" t="s">
        <v>246</v>
      </c>
      <c r="Q9" s="896"/>
      <c r="R9" s="87" t="s">
        <v>42</v>
      </c>
      <c r="S9" s="87" t="s">
        <v>92</v>
      </c>
      <c r="T9" s="879"/>
      <c r="U9" s="872"/>
      <c r="V9" s="873"/>
    </row>
    <row r="10" spans="1:22" ht="17.100000000000001" customHeight="1">
      <c r="A10" s="878"/>
      <c r="B10" s="62" t="s">
        <v>90</v>
      </c>
      <c r="C10" s="62" t="s">
        <v>89</v>
      </c>
      <c r="D10" s="62" t="s">
        <v>90</v>
      </c>
      <c r="E10" s="62" t="s">
        <v>89</v>
      </c>
      <c r="F10" s="62" t="s">
        <v>90</v>
      </c>
      <c r="G10" s="62" t="s">
        <v>89</v>
      </c>
      <c r="H10" s="62" t="s">
        <v>90</v>
      </c>
      <c r="I10" s="62" t="s">
        <v>89</v>
      </c>
      <c r="J10" s="62" t="s">
        <v>90</v>
      </c>
      <c r="K10" s="62" t="s">
        <v>89</v>
      </c>
      <c r="L10" s="62" t="s">
        <v>90</v>
      </c>
      <c r="M10" s="62" t="s">
        <v>89</v>
      </c>
      <c r="N10" s="62" t="s">
        <v>90</v>
      </c>
      <c r="O10" s="62" t="s">
        <v>89</v>
      </c>
      <c r="P10" s="62" t="s">
        <v>90</v>
      </c>
      <c r="Q10" s="62" t="s">
        <v>89</v>
      </c>
      <c r="R10" s="62" t="s">
        <v>88</v>
      </c>
      <c r="S10" s="62" t="s">
        <v>42</v>
      </c>
      <c r="T10" s="62" t="s">
        <v>87</v>
      </c>
      <c r="U10" s="62" t="s">
        <v>86</v>
      </c>
      <c r="V10" s="63" t="s">
        <v>85</v>
      </c>
    </row>
    <row r="11" spans="1:22" s="1" customFormat="1" ht="17.100000000000001" customHeight="1">
      <c r="A11" s="92" t="s">
        <v>84</v>
      </c>
      <c r="B11" s="84">
        <v>1017</v>
      </c>
      <c r="C11" s="84">
        <v>840</v>
      </c>
      <c r="D11" s="84">
        <v>1020</v>
      </c>
      <c r="E11" s="84">
        <v>774</v>
      </c>
      <c r="F11" s="84">
        <v>97</v>
      </c>
      <c r="G11" s="84">
        <v>61</v>
      </c>
      <c r="H11" s="84">
        <v>5681</v>
      </c>
      <c r="I11" s="84">
        <v>2730</v>
      </c>
      <c r="J11" s="84">
        <v>10352</v>
      </c>
      <c r="K11" s="84">
        <v>6440</v>
      </c>
      <c r="L11" s="84">
        <v>14167</v>
      </c>
      <c r="M11" s="84">
        <v>9612</v>
      </c>
      <c r="N11" s="84">
        <v>78</v>
      </c>
      <c r="O11" s="84">
        <v>41</v>
      </c>
      <c r="P11" s="84">
        <v>940</v>
      </c>
      <c r="Q11" s="84">
        <v>622</v>
      </c>
      <c r="R11" s="84">
        <v>3115</v>
      </c>
      <c r="S11" s="84">
        <v>57587</v>
      </c>
      <c r="T11" s="84">
        <v>2220</v>
      </c>
      <c r="U11" s="84">
        <v>2434</v>
      </c>
      <c r="V11" s="85">
        <v>24414</v>
      </c>
    </row>
    <row r="12" spans="1:22" ht="17.100000000000001" customHeight="1">
      <c r="A12" s="35" t="s">
        <v>5</v>
      </c>
      <c r="B12" s="36">
        <v>16</v>
      </c>
      <c r="C12" s="36">
        <v>24</v>
      </c>
      <c r="D12" s="36">
        <v>36</v>
      </c>
      <c r="E12" s="36">
        <v>22</v>
      </c>
      <c r="F12" s="36">
        <v>4</v>
      </c>
      <c r="G12" s="36">
        <v>2</v>
      </c>
      <c r="H12" s="36">
        <v>121</v>
      </c>
      <c r="I12" s="36">
        <v>66</v>
      </c>
      <c r="J12" s="36">
        <v>182</v>
      </c>
      <c r="K12" s="36">
        <v>90</v>
      </c>
      <c r="L12" s="36">
        <v>827</v>
      </c>
      <c r="M12" s="36">
        <v>596</v>
      </c>
      <c r="N12" s="36">
        <v>5</v>
      </c>
      <c r="O12" s="36">
        <v>3</v>
      </c>
      <c r="P12" s="36">
        <v>61</v>
      </c>
      <c r="Q12" s="36">
        <v>40</v>
      </c>
      <c r="R12" s="36">
        <v>34</v>
      </c>
      <c r="S12" s="36">
        <v>2129</v>
      </c>
      <c r="T12" s="36">
        <v>84</v>
      </c>
      <c r="U12" s="36">
        <v>65</v>
      </c>
      <c r="V12" s="37">
        <v>854</v>
      </c>
    </row>
    <row r="13" spans="1:22" ht="17.100000000000001" customHeight="1">
      <c r="A13" s="2" t="s">
        <v>6</v>
      </c>
      <c r="B13" s="3">
        <v>197</v>
      </c>
      <c r="C13" s="3">
        <v>133</v>
      </c>
      <c r="D13" s="3">
        <v>125</v>
      </c>
      <c r="E13" s="3">
        <v>85</v>
      </c>
      <c r="F13" s="3">
        <v>5</v>
      </c>
      <c r="G13" s="3">
        <v>1</v>
      </c>
      <c r="H13" s="3">
        <v>1117</v>
      </c>
      <c r="I13" s="3">
        <v>487</v>
      </c>
      <c r="J13" s="3">
        <v>1174</v>
      </c>
      <c r="K13" s="3">
        <v>707</v>
      </c>
      <c r="L13" s="3">
        <v>525</v>
      </c>
      <c r="M13" s="3">
        <v>379</v>
      </c>
      <c r="N13" s="3">
        <v>6</v>
      </c>
      <c r="O13" s="3">
        <v>4</v>
      </c>
      <c r="P13" s="3">
        <v>75</v>
      </c>
      <c r="Q13" s="3">
        <v>47</v>
      </c>
      <c r="R13" s="3">
        <v>318</v>
      </c>
      <c r="S13" s="3">
        <v>5385</v>
      </c>
      <c r="T13" s="3">
        <v>130</v>
      </c>
      <c r="U13" s="3">
        <v>465</v>
      </c>
      <c r="V13" s="4">
        <v>2861</v>
      </c>
    </row>
    <row r="14" spans="1:22" ht="14.25" customHeight="1">
      <c r="A14" s="2" t="s">
        <v>7</v>
      </c>
      <c r="B14" s="3">
        <v>12</v>
      </c>
      <c r="C14" s="3">
        <v>11</v>
      </c>
      <c r="D14" s="3">
        <v>10</v>
      </c>
      <c r="E14" s="3">
        <v>10</v>
      </c>
      <c r="F14" s="3">
        <v>0</v>
      </c>
      <c r="G14" s="3">
        <v>2</v>
      </c>
      <c r="H14" s="3">
        <v>59</v>
      </c>
      <c r="I14" s="3">
        <v>30</v>
      </c>
      <c r="J14" s="3">
        <v>98</v>
      </c>
      <c r="K14" s="3">
        <v>71</v>
      </c>
      <c r="L14" s="3">
        <v>360</v>
      </c>
      <c r="M14" s="3">
        <v>190</v>
      </c>
      <c r="N14" s="3">
        <v>5</v>
      </c>
      <c r="O14" s="3">
        <v>2</v>
      </c>
      <c r="P14" s="3">
        <v>18</v>
      </c>
      <c r="Q14" s="3">
        <v>15</v>
      </c>
      <c r="R14" s="3">
        <v>22</v>
      </c>
      <c r="S14" s="3">
        <v>915</v>
      </c>
      <c r="T14" s="3">
        <v>18</v>
      </c>
      <c r="U14" s="3">
        <v>17</v>
      </c>
      <c r="V14" s="4">
        <v>502</v>
      </c>
    </row>
    <row r="15" spans="1:22" ht="14.25" customHeight="1">
      <c r="A15" s="2" t="s">
        <v>8</v>
      </c>
      <c r="B15" s="3">
        <v>1</v>
      </c>
      <c r="C15" s="3">
        <v>2</v>
      </c>
      <c r="D15" s="3">
        <v>1</v>
      </c>
      <c r="E15" s="3">
        <v>0</v>
      </c>
      <c r="F15" s="3">
        <v>1</v>
      </c>
      <c r="G15" s="3">
        <v>0</v>
      </c>
      <c r="H15" s="3">
        <v>21</v>
      </c>
      <c r="I15" s="3">
        <v>8</v>
      </c>
      <c r="J15" s="3">
        <v>7</v>
      </c>
      <c r="K15" s="3">
        <v>8</v>
      </c>
      <c r="L15" s="3">
        <v>120</v>
      </c>
      <c r="M15" s="3">
        <v>76</v>
      </c>
      <c r="N15" s="3">
        <v>0</v>
      </c>
      <c r="O15" s="3">
        <v>0</v>
      </c>
      <c r="P15" s="3">
        <v>4</v>
      </c>
      <c r="Q15" s="3">
        <v>1</v>
      </c>
      <c r="R15" s="3">
        <v>2</v>
      </c>
      <c r="S15" s="3">
        <v>252</v>
      </c>
      <c r="T15" s="3">
        <v>8</v>
      </c>
      <c r="U15" s="3" t="s">
        <v>177</v>
      </c>
      <c r="V15" s="4">
        <v>78</v>
      </c>
    </row>
    <row r="16" spans="1:22" ht="14.25" customHeight="1">
      <c r="A16" s="2" t="s">
        <v>9</v>
      </c>
      <c r="B16" s="3">
        <v>5</v>
      </c>
      <c r="C16" s="3">
        <v>5</v>
      </c>
      <c r="D16" s="3">
        <v>26</v>
      </c>
      <c r="E16" s="3">
        <v>24</v>
      </c>
      <c r="F16" s="3">
        <v>3</v>
      </c>
      <c r="G16" s="3">
        <v>1</v>
      </c>
      <c r="H16" s="3">
        <v>129</v>
      </c>
      <c r="I16" s="3">
        <v>69</v>
      </c>
      <c r="J16" s="3">
        <v>169</v>
      </c>
      <c r="K16" s="3">
        <v>119</v>
      </c>
      <c r="L16" s="3">
        <v>757</v>
      </c>
      <c r="M16" s="3">
        <v>431</v>
      </c>
      <c r="N16" s="3">
        <v>2</v>
      </c>
      <c r="O16" s="3">
        <v>1</v>
      </c>
      <c r="P16" s="3">
        <v>32</v>
      </c>
      <c r="Q16" s="3">
        <v>25</v>
      </c>
      <c r="R16" s="3">
        <v>37</v>
      </c>
      <c r="S16" s="3">
        <v>1835</v>
      </c>
      <c r="T16" s="3">
        <v>74</v>
      </c>
      <c r="U16" s="3">
        <v>311</v>
      </c>
      <c r="V16" s="4">
        <v>837</v>
      </c>
    </row>
    <row r="17" spans="1:22" ht="14.25" customHeight="1">
      <c r="A17" s="2" t="s">
        <v>10</v>
      </c>
      <c r="B17" s="3">
        <v>17</v>
      </c>
      <c r="C17" s="3">
        <v>18</v>
      </c>
      <c r="D17" s="3">
        <v>17</v>
      </c>
      <c r="E17" s="3">
        <v>16</v>
      </c>
      <c r="F17" s="3">
        <v>4</v>
      </c>
      <c r="G17" s="3">
        <v>2</v>
      </c>
      <c r="H17" s="3">
        <v>100</v>
      </c>
      <c r="I17" s="3">
        <v>42</v>
      </c>
      <c r="J17" s="3">
        <v>279</v>
      </c>
      <c r="K17" s="3">
        <v>166</v>
      </c>
      <c r="L17" s="3">
        <v>490</v>
      </c>
      <c r="M17" s="3">
        <v>249</v>
      </c>
      <c r="N17" s="3">
        <v>3</v>
      </c>
      <c r="O17" s="3">
        <v>0</v>
      </c>
      <c r="P17" s="3">
        <v>20</v>
      </c>
      <c r="Q17" s="3">
        <v>14</v>
      </c>
      <c r="R17" s="3">
        <v>59</v>
      </c>
      <c r="S17" s="3">
        <v>1496</v>
      </c>
      <c r="T17" s="3">
        <v>49</v>
      </c>
      <c r="U17" s="3" t="s">
        <v>177</v>
      </c>
      <c r="V17" s="4">
        <v>643</v>
      </c>
    </row>
    <row r="18" spans="1:22" ht="14.25" customHeight="1">
      <c r="A18" s="2" t="s">
        <v>11</v>
      </c>
      <c r="B18" s="3">
        <v>15</v>
      </c>
      <c r="C18" s="3">
        <v>11</v>
      </c>
      <c r="D18" s="3">
        <v>66</v>
      </c>
      <c r="E18" s="3">
        <v>61</v>
      </c>
      <c r="F18" s="3">
        <v>9</v>
      </c>
      <c r="G18" s="3">
        <v>5</v>
      </c>
      <c r="H18" s="3">
        <v>380</v>
      </c>
      <c r="I18" s="3">
        <v>134</v>
      </c>
      <c r="J18" s="3">
        <v>132</v>
      </c>
      <c r="K18" s="3">
        <v>93</v>
      </c>
      <c r="L18" s="3">
        <v>763</v>
      </c>
      <c r="M18" s="3">
        <v>456</v>
      </c>
      <c r="N18" s="3">
        <v>5</v>
      </c>
      <c r="O18" s="3">
        <v>4</v>
      </c>
      <c r="P18" s="3">
        <v>51</v>
      </c>
      <c r="Q18" s="3">
        <v>30</v>
      </c>
      <c r="R18" s="3">
        <v>187</v>
      </c>
      <c r="S18" s="3">
        <v>2402</v>
      </c>
      <c r="T18" s="3">
        <v>76</v>
      </c>
      <c r="U18" s="3">
        <v>91</v>
      </c>
      <c r="V18" s="4">
        <v>1067</v>
      </c>
    </row>
    <row r="19" spans="1:22" ht="14.25" customHeight="1">
      <c r="A19" s="2" t="s">
        <v>12</v>
      </c>
      <c r="B19" s="3">
        <v>1</v>
      </c>
      <c r="C19" s="3">
        <v>0</v>
      </c>
      <c r="D19" s="3">
        <v>0</v>
      </c>
      <c r="E19" s="3">
        <v>1</v>
      </c>
      <c r="F19" s="3">
        <v>0</v>
      </c>
      <c r="G19" s="3">
        <v>1</v>
      </c>
      <c r="H19" s="3">
        <v>6</v>
      </c>
      <c r="I19" s="3">
        <v>2</v>
      </c>
      <c r="J19" s="3">
        <v>25</v>
      </c>
      <c r="K19" s="3">
        <v>6</v>
      </c>
      <c r="L19" s="3">
        <v>31</v>
      </c>
      <c r="M19" s="3">
        <v>15</v>
      </c>
      <c r="N19" s="3">
        <v>0</v>
      </c>
      <c r="O19" s="3">
        <v>0</v>
      </c>
      <c r="P19" s="3">
        <v>1</v>
      </c>
      <c r="Q19" s="3">
        <v>3</v>
      </c>
      <c r="R19" s="3">
        <v>3</v>
      </c>
      <c r="S19" s="3">
        <v>95</v>
      </c>
      <c r="T19" s="3">
        <v>5</v>
      </c>
      <c r="U19" s="3">
        <v>2</v>
      </c>
      <c r="V19" s="4">
        <v>37</v>
      </c>
    </row>
    <row r="20" spans="1:22" ht="14.25" customHeight="1">
      <c r="A20" s="2" t="s">
        <v>13</v>
      </c>
      <c r="B20" s="3">
        <v>1</v>
      </c>
      <c r="C20" s="3">
        <v>1</v>
      </c>
      <c r="D20" s="3">
        <v>10</v>
      </c>
      <c r="E20" s="3">
        <v>6</v>
      </c>
      <c r="F20" s="3">
        <v>3</v>
      </c>
      <c r="G20" s="3">
        <v>3</v>
      </c>
      <c r="H20" s="3">
        <v>29</v>
      </c>
      <c r="I20" s="3">
        <v>12</v>
      </c>
      <c r="J20" s="3">
        <v>21</v>
      </c>
      <c r="K20" s="3">
        <v>15</v>
      </c>
      <c r="L20" s="3">
        <v>256</v>
      </c>
      <c r="M20" s="3">
        <v>147</v>
      </c>
      <c r="N20" s="3">
        <v>0</v>
      </c>
      <c r="O20" s="3">
        <v>0</v>
      </c>
      <c r="P20" s="3">
        <v>13</v>
      </c>
      <c r="Q20" s="3">
        <v>8</v>
      </c>
      <c r="R20" s="3">
        <v>16</v>
      </c>
      <c r="S20" s="3">
        <v>541</v>
      </c>
      <c r="T20" s="3">
        <v>26</v>
      </c>
      <c r="U20" s="3" t="s">
        <v>177</v>
      </c>
      <c r="V20" s="4">
        <v>155</v>
      </c>
    </row>
    <row r="21" spans="1:22" ht="14.25" customHeight="1">
      <c r="A21" s="2" t="s">
        <v>14</v>
      </c>
      <c r="B21" s="3">
        <v>71</v>
      </c>
      <c r="C21" s="3">
        <v>67</v>
      </c>
      <c r="D21" s="3">
        <v>59</v>
      </c>
      <c r="E21" s="3">
        <v>49</v>
      </c>
      <c r="F21" s="3">
        <v>9</v>
      </c>
      <c r="G21" s="3">
        <v>7</v>
      </c>
      <c r="H21" s="3">
        <v>285</v>
      </c>
      <c r="I21" s="3">
        <v>181</v>
      </c>
      <c r="J21" s="3">
        <v>506</v>
      </c>
      <c r="K21" s="3">
        <v>336</v>
      </c>
      <c r="L21" s="3">
        <v>668</v>
      </c>
      <c r="M21" s="3">
        <v>456</v>
      </c>
      <c r="N21" s="3">
        <v>6</v>
      </c>
      <c r="O21" s="3">
        <v>4</v>
      </c>
      <c r="P21" s="3">
        <v>68</v>
      </c>
      <c r="Q21" s="3">
        <v>53</v>
      </c>
      <c r="R21" s="3">
        <v>379</v>
      </c>
      <c r="S21" s="3">
        <v>3204</v>
      </c>
      <c r="T21" s="3">
        <v>137</v>
      </c>
      <c r="U21" s="3">
        <v>63</v>
      </c>
      <c r="V21" s="4">
        <v>1368</v>
      </c>
    </row>
    <row r="22" spans="1:22" ht="14.25" customHeight="1">
      <c r="A22" s="2" t="s">
        <v>15</v>
      </c>
      <c r="B22" s="3">
        <v>19</v>
      </c>
      <c r="C22" s="3">
        <v>22</v>
      </c>
      <c r="D22" s="3">
        <v>30</v>
      </c>
      <c r="E22" s="3">
        <v>23</v>
      </c>
      <c r="F22" s="3">
        <v>3</v>
      </c>
      <c r="G22" s="3">
        <v>1</v>
      </c>
      <c r="H22" s="3">
        <v>235</v>
      </c>
      <c r="I22" s="3">
        <v>121</v>
      </c>
      <c r="J22" s="3">
        <v>309</v>
      </c>
      <c r="K22" s="3">
        <v>195</v>
      </c>
      <c r="L22" s="3">
        <v>757</v>
      </c>
      <c r="M22" s="3">
        <v>396</v>
      </c>
      <c r="N22" s="3">
        <v>3</v>
      </c>
      <c r="O22" s="3">
        <v>0</v>
      </c>
      <c r="P22" s="3">
        <v>32</v>
      </c>
      <c r="Q22" s="3">
        <v>23</v>
      </c>
      <c r="R22" s="3">
        <v>114</v>
      </c>
      <c r="S22" s="3">
        <v>2283</v>
      </c>
      <c r="T22" s="3">
        <v>57</v>
      </c>
      <c r="U22" s="3">
        <v>22</v>
      </c>
      <c r="V22" s="4">
        <v>870</v>
      </c>
    </row>
    <row r="23" spans="1:22" ht="14.25" customHeight="1">
      <c r="A23" s="38" t="s">
        <v>180</v>
      </c>
      <c r="B23" s="3">
        <v>1</v>
      </c>
      <c r="C23" s="3">
        <v>0</v>
      </c>
      <c r="D23" s="3">
        <v>5</v>
      </c>
      <c r="E23" s="3">
        <v>0</v>
      </c>
      <c r="F23" s="3">
        <v>1</v>
      </c>
      <c r="G23" s="3">
        <v>1</v>
      </c>
      <c r="H23" s="3">
        <v>24</v>
      </c>
      <c r="I23" s="3">
        <v>8</v>
      </c>
      <c r="J23" s="3">
        <v>19</v>
      </c>
      <c r="K23" s="3">
        <v>11</v>
      </c>
      <c r="L23" s="3">
        <v>210</v>
      </c>
      <c r="M23" s="3">
        <v>84</v>
      </c>
      <c r="N23" s="3">
        <v>0</v>
      </c>
      <c r="O23" s="3">
        <v>0</v>
      </c>
      <c r="P23" s="3">
        <v>5</v>
      </c>
      <c r="Q23" s="3">
        <v>2</v>
      </c>
      <c r="R23" s="3">
        <v>0</v>
      </c>
      <c r="S23" s="3">
        <v>371</v>
      </c>
      <c r="T23" s="3">
        <v>12</v>
      </c>
      <c r="U23" s="3" t="s">
        <v>177</v>
      </c>
      <c r="V23" s="4">
        <v>117</v>
      </c>
    </row>
    <row r="24" spans="1:22" ht="14.25" customHeight="1">
      <c r="A24" s="2" t="s">
        <v>17</v>
      </c>
      <c r="B24" s="3">
        <v>4</v>
      </c>
      <c r="C24" s="3">
        <v>1</v>
      </c>
      <c r="D24" s="3">
        <v>17</v>
      </c>
      <c r="E24" s="3">
        <v>14</v>
      </c>
      <c r="F24" s="3">
        <v>4</v>
      </c>
      <c r="G24" s="3">
        <v>0</v>
      </c>
      <c r="H24" s="3">
        <v>29</v>
      </c>
      <c r="I24" s="3">
        <v>21</v>
      </c>
      <c r="J24" s="3">
        <v>68</v>
      </c>
      <c r="K24" s="3">
        <v>47</v>
      </c>
      <c r="L24" s="3">
        <v>246</v>
      </c>
      <c r="M24" s="3">
        <v>146</v>
      </c>
      <c r="N24" s="3">
        <v>1</v>
      </c>
      <c r="O24" s="3">
        <v>2</v>
      </c>
      <c r="P24" s="3">
        <v>6</v>
      </c>
      <c r="Q24" s="3">
        <v>5</v>
      </c>
      <c r="R24" s="3">
        <v>24</v>
      </c>
      <c r="S24" s="3">
        <v>635</v>
      </c>
      <c r="T24" s="3">
        <v>29</v>
      </c>
      <c r="U24" s="3">
        <v>33</v>
      </c>
      <c r="V24" s="4">
        <v>212</v>
      </c>
    </row>
    <row r="25" spans="1:22" ht="14.25" customHeight="1">
      <c r="A25" s="2" t="s">
        <v>18</v>
      </c>
      <c r="B25" s="3">
        <v>16</v>
      </c>
      <c r="C25" s="3">
        <v>7</v>
      </c>
      <c r="D25" s="3">
        <v>24</v>
      </c>
      <c r="E25" s="3">
        <v>10</v>
      </c>
      <c r="F25" s="3">
        <v>0</v>
      </c>
      <c r="G25" s="3">
        <v>2</v>
      </c>
      <c r="H25" s="3">
        <v>53</v>
      </c>
      <c r="I25" s="3">
        <v>24</v>
      </c>
      <c r="J25" s="3">
        <v>107</v>
      </c>
      <c r="K25" s="3">
        <v>63</v>
      </c>
      <c r="L25" s="3">
        <v>409</v>
      </c>
      <c r="M25" s="3">
        <v>285</v>
      </c>
      <c r="N25" s="3">
        <v>1</v>
      </c>
      <c r="O25" s="3">
        <v>0</v>
      </c>
      <c r="P25" s="3">
        <v>21</v>
      </c>
      <c r="Q25" s="3">
        <v>9</v>
      </c>
      <c r="R25" s="3">
        <v>161</v>
      </c>
      <c r="S25" s="3">
        <v>1192</v>
      </c>
      <c r="T25" s="3">
        <v>68</v>
      </c>
      <c r="U25" s="3">
        <v>32</v>
      </c>
      <c r="V25" s="4">
        <v>398</v>
      </c>
    </row>
    <row r="26" spans="1:22" ht="14.25" customHeight="1">
      <c r="A26" s="2" t="s">
        <v>19</v>
      </c>
      <c r="B26" s="3">
        <v>342</v>
      </c>
      <c r="C26" s="3">
        <v>245</v>
      </c>
      <c r="D26" s="3">
        <v>50</v>
      </c>
      <c r="E26" s="3">
        <v>45</v>
      </c>
      <c r="F26" s="3">
        <v>4</v>
      </c>
      <c r="G26" s="3">
        <v>2</v>
      </c>
      <c r="H26" s="3">
        <v>638</v>
      </c>
      <c r="I26" s="3">
        <v>348</v>
      </c>
      <c r="J26" s="3">
        <v>3576</v>
      </c>
      <c r="K26" s="3">
        <v>2258</v>
      </c>
      <c r="L26" s="3">
        <v>250</v>
      </c>
      <c r="M26" s="3">
        <v>227</v>
      </c>
      <c r="N26" s="3">
        <v>1</v>
      </c>
      <c r="O26" s="3">
        <v>1</v>
      </c>
      <c r="P26" s="3">
        <v>24</v>
      </c>
      <c r="Q26" s="3">
        <v>12</v>
      </c>
      <c r="R26" s="3">
        <v>199</v>
      </c>
      <c r="S26" s="3">
        <v>8222</v>
      </c>
      <c r="T26" s="3">
        <v>347</v>
      </c>
      <c r="U26" s="3">
        <v>447</v>
      </c>
      <c r="V26" s="4">
        <v>3598</v>
      </c>
    </row>
    <row r="27" spans="1:22" ht="14.25" customHeight="1">
      <c r="A27" s="38" t="s">
        <v>179</v>
      </c>
      <c r="B27" s="3">
        <v>0</v>
      </c>
      <c r="C27" s="3">
        <v>0</v>
      </c>
      <c r="D27" s="3">
        <v>0</v>
      </c>
      <c r="E27" s="3">
        <v>0</v>
      </c>
      <c r="F27" s="3">
        <v>0</v>
      </c>
      <c r="G27" s="3">
        <v>0</v>
      </c>
      <c r="H27" s="3">
        <v>22</v>
      </c>
      <c r="I27" s="3">
        <v>11</v>
      </c>
      <c r="J27" s="3">
        <v>8</v>
      </c>
      <c r="K27" s="3">
        <v>2</v>
      </c>
      <c r="L27" s="3">
        <v>84</v>
      </c>
      <c r="M27" s="3">
        <v>33</v>
      </c>
      <c r="N27" s="3">
        <v>0</v>
      </c>
      <c r="O27" s="3">
        <v>0</v>
      </c>
      <c r="P27" s="3">
        <v>0</v>
      </c>
      <c r="Q27" s="3">
        <v>0</v>
      </c>
      <c r="R27" s="3">
        <v>0</v>
      </c>
      <c r="S27" s="3">
        <v>160</v>
      </c>
      <c r="T27" s="3">
        <v>6</v>
      </c>
      <c r="U27" s="3" t="s">
        <v>177</v>
      </c>
      <c r="V27" s="4">
        <v>84</v>
      </c>
    </row>
    <row r="28" spans="1:22" ht="14.25" customHeight="1">
      <c r="A28" s="2" t="s">
        <v>21</v>
      </c>
      <c r="B28" s="3">
        <v>1</v>
      </c>
      <c r="C28" s="3">
        <v>1</v>
      </c>
      <c r="D28" s="3">
        <v>14</v>
      </c>
      <c r="E28" s="3">
        <v>12</v>
      </c>
      <c r="F28" s="3">
        <v>2</v>
      </c>
      <c r="G28" s="3">
        <v>1</v>
      </c>
      <c r="H28" s="3">
        <v>35</v>
      </c>
      <c r="I28" s="3">
        <v>18</v>
      </c>
      <c r="J28" s="3">
        <v>63</v>
      </c>
      <c r="K28" s="3">
        <v>38</v>
      </c>
      <c r="L28" s="3">
        <v>319</v>
      </c>
      <c r="M28" s="3">
        <v>220</v>
      </c>
      <c r="N28" s="3">
        <v>3</v>
      </c>
      <c r="O28" s="3">
        <v>1</v>
      </c>
      <c r="P28" s="3">
        <v>25</v>
      </c>
      <c r="Q28" s="3">
        <v>24</v>
      </c>
      <c r="R28" s="3">
        <v>211</v>
      </c>
      <c r="S28" s="3">
        <v>988</v>
      </c>
      <c r="T28" s="3">
        <v>42</v>
      </c>
      <c r="U28" s="3">
        <v>5</v>
      </c>
      <c r="V28" s="4">
        <v>223</v>
      </c>
    </row>
    <row r="29" spans="1:22" ht="14.25" customHeight="1">
      <c r="A29" s="2" t="s">
        <v>22</v>
      </c>
      <c r="B29" s="3">
        <v>43</v>
      </c>
      <c r="C29" s="3">
        <v>35</v>
      </c>
      <c r="D29" s="3">
        <v>74</v>
      </c>
      <c r="E29" s="3">
        <v>41</v>
      </c>
      <c r="F29" s="3">
        <v>3</v>
      </c>
      <c r="G29" s="3">
        <v>2</v>
      </c>
      <c r="H29" s="3">
        <v>605</v>
      </c>
      <c r="I29" s="3">
        <v>246</v>
      </c>
      <c r="J29" s="3">
        <v>677</v>
      </c>
      <c r="K29" s="3">
        <v>357</v>
      </c>
      <c r="L29" s="3">
        <v>653</v>
      </c>
      <c r="M29" s="3">
        <v>583</v>
      </c>
      <c r="N29" s="3">
        <v>7</v>
      </c>
      <c r="O29" s="3">
        <v>3</v>
      </c>
      <c r="P29" s="3">
        <v>59</v>
      </c>
      <c r="Q29" s="3">
        <v>33</v>
      </c>
      <c r="R29" s="3">
        <v>201</v>
      </c>
      <c r="S29" s="3">
        <v>3622</v>
      </c>
      <c r="T29" s="3">
        <v>156</v>
      </c>
      <c r="U29" s="3">
        <v>266</v>
      </c>
      <c r="V29" s="4">
        <v>1703</v>
      </c>
    </row>
    <row r="30" spans="1:22" ht="14.25" customHeight="1">
      <c r="A30" s="38" t="s">
        <v>178</v>
      </c>
      <c r="B30" s="3">
        <v>3</v>
      </c>
      <c r="C30" s="3">
        <v>2</v>
      </c>
      <c r="D30" s="3">
        <v>27</v>
      </c>
      <c r="E30" s="3">
        <v>22</v>
      </c>
      <c r="F30" s="3">
        <v>3</v>
      </c>
      <c r="G30" s="3">
        <v>3</v>
      </c>
      <c r="H30" s="3">
        <v>36</v>
      </c>
      <c r="I30" s="3">
        <v>32</v>
      </c>
      <c r="J30" s="3">
        <v>162</v>
      </c>
      <c r="K30" s="3">
        <v>85</v>
      </c>
      <c r="L30" s="3">
        <v>495</v>
      </c>
      <c r="M30" s="3">
        <v>324</v>
      </c>
      <c r="N30" s="3">
        <v>1</v>
      </c>
      <c r="O30" s="3">
        <v>1</v>
      </c>
      <c r="P30" s="3">
        <v>27</v>
      </c>
      <c r="Q30" s="3">
        <v>10</v>
      </c>
      <c r="R30" s="3">
        <v>17</v>
      </c>
      <c r="S30" s="3">
        <v>1250</v>
      </c>
      <c r="T30" s="3">
        <v>54</v>
      </c>
      <c r="U30" s="3" t="s">
        <v>177</v>
      </c>
      <c r="V30" s="4">
        <v>523</v>
      </c>
    </row>
    <row r="31" spans="1:22" ht="14.25" customHeight="1">
      <c r="A31" s="2" t="s">
        <v>24</v>
      </c>
      <c r="B31" s="3">
        <v>3</v>
      </c>
      <c r="C31" s="3">
        <v>2</v>
      </c>
      <c r="D31" s="3">
        <v>19</v>
      </c>
      <c r="E31" s="3">
        <v>15</v>
      </c>
      <c r="F31" s="3">
        <v>4</v>
      </c>
      <c r="G31" s="3">
        <v>3</v>
      </c>
      <c r="H31" s="3">
        <v>89</v>
      </c>
      <c r="I31" s="3">
        <v>48</v>
      </c>
      <c r="J31" s="3">
        <v>54</v>
      </c>
      <c r="K31" s="3">
        <v>36</v>
      </c>
      <c r="L31" s="3">
        <v>457</v>
      </c>
      <c r="M31" s="3">
        <v>292</v>
      </c>
      <c r="N31" s="3">
        <v>3</v>
      </c>
      <c r="O31" s="3">
        <v>5</v>
      </c>
      <c r="P31" s="3">
        <v>45</v>
      </c>
      <c r="Q31" s="3">
        <v>23</v>
      </c>
      <c r="R31" s="3">
        <v>47</v>
      </c>
      <c r="S31" s="3">
        <v>1145</v>
      </c>
      <c r="T31" s="3">
        <v>68</v>
      </c>
      <c r="U31" s="3">
        <v>3</v>
      </c>
      <c r="V31" s="4">
        <v>417</v>
      </c>
    </row>
    <row r="32" spans="1:22" ht="14.25" customHeight="1">
      <c r="A32" s="2" t="s">
        <v>25</v>
      </c>
      <c r="B32" s="3">
        <v>7</v>
      </c>
      <c r="C32" s="3">
        <v>4</v>
      </c>
      <c r="D32" s="3">
        <v>12</v>
      </c>
      <c r="E32" s="3">
        <v>17</v>
      </c>
      <c r="F32" s="3">
        <v>2</v>
      </c>
      <c r="G32" s="3">
        <v>0</v>
      </c>
      <c r="H32" s="3">
        <v>130</v>
      </c>
      <c r="I32" s="3">
        <v>44</v>
      </c>
      <c r="J32" s="3">
        <v>183</v>
      </c>
      <c r="K32" s="3">
        <v>94</v>
      </c>
      <c r="L32" s="3">
        <v>457</v>
      </c>
      <c r="M32" s="3">
        <v>246</v>
      </c>
      <c r="N32" s="3">
        <v>0</v>
      </c>
      <c r="O32" s="3">
        <v>0</v>
      </c>
      <c r="P32" s="3">
        <v>22</v>
      </c>
      <c r="Q32" s="3">
        <v>9</v>
      </c>
      <c r="R32" s="3">
        <v>87</v>
      </c>
      <c r="S32" s="3">
        <v>1314</v>
      </c>
      <c r="T32" s="3">
        <v>51</v>
      </c>
      <c r="U32" s="3">
        <v>7</v>
      </c>
      <c r="V32" s="4">
        <v>486</v>
      </c>
    </row>
    <row r="33" spans="1:22" ht="14.25" customHeight="1">
      <c r="A33" s="2" t="s">
        <v>26</v>
      </c>
      <c r="B33" s="3">
        <v>4</v>
      </c>
      <c r="C33" s="3">
        <v>0</v>
      </c>
      <c r="D33" s="3">
        <v>8</v>
      </c>
      <c r="E33" s="3">
        <v>6</v>
      </c>
      <c r="F33" s="3">
        <v>3</v>
      </c>
      <c r="G33" s="3">
        <v>2</v>
      </c>
      <c r="H33" s="3">
        <v>28</v>
      </c>
      <c r="I33" s="3">
        <v>16</v>
      </c>
      <c r="J33" s="3">
        <v>45</v>
      </c>
      <c r="K33" s="3">
        <v>19</v>
      </c>
      <c r="L33" s="3">
        <v>331</v>
      </c>
      <c r="M33" s="3">
        <v>192</v>
      </c>
      <c r="N33" s="3">
        <v>1</v>
      </c>
      <c r="O33" s="3">
        <v>0</v>
      </c>
      <c r="P33" s="3">
        <v>12</v>
      </c>
      <c r="Q33" s="3">
        <v>5</v>
      </c>
      <c r="R33" s="3">
        <v>32</v>
      </c>
      <c r="S33" s="3">
        <v>704</v>
      </c>
      <c r="T33" s="3">
        <v>42</v>
      </c>
      <c r="U33" s="3" t="s">
        <v>177</v>
      </c>
      <c r="V33" s="4">
        <v>243</v>
      </c>
    </row>
    <row r="34" spans="1:22" ht="14.25" customHeight="1">
      <c r="A34" s="2" t="s">
        <v>27</v>
      </c>
      <c r="B34" s="3">
        <v>23</v>
      </c>
      <c r="C34" s="3">
        <v>12</v>
      </c>
      <c r="D34" s="3">
        <v>98</v>
      </c>
      <c r="E34" s="3">
        <v>55</v>
      </c>
      <c r="F34" s="3">
        <v>8</v>
      </c>
      <c r="G34" s="3">
        <v>4</v>
      </c>
      <c r="H34" s="3">
        <v>222</v>
      </c>
      <c r="I34" s="3">
        <v>105</v>
      </c>
      <c r="J34" s="3">
        <v>299</v>
      </c>
      <c r="K34" s="3">
        <v>153</v>
      </c>
      <c r="L34" s="3">
        <v>1514</v>
      </c>
      <c r="M34" s="3">
        <v>915</v>
      </c>
      <c r="N34" s="3">
        <v>6</v>
      </c>
      <c r="O34" s="3">
        <v>5</v>
      </c>
      <c r="P34" s="3">
        <v>84</v>
      </c>
      <c r="Q34" s="3">
        <v>31</v>
      </c>
      <c r="R34" s="3">
        <v>153</v>
      </c>
      <c r="S34" s="3">
        <v>3687</v>
      </c>
      <c r="T34" s="3">
        <v>184</v>
      </c>
      <c r="U34" s="3">
        <v>68</v>
      </c>
      <c r="V34" s="4">
        <v>1556</v>
      </c>
    </row>
    <row r="35" spans="1:22" ht="14.25" customHeight="1">
      <c r="A35" s="2" t="s">
        <v>28</v>
      </c>
      <c r="B35" s="3">
        <v>33</v>
      </c>
      <c r="C35" s="3">
        <v>49</v>
      </c>
      <c r="D35" s="3">
        <v>42</v>
      </c>
      <c r="E35" s="3">
        <v>46</v>
      </c>
      <c r="F35" s="3">
        <v>2</v>
      </c>
      <c r="G35" s="3">
        <v>3</v>
      </c>
      <c r="H35" s="3">
        <v>133</v>
      </c>
      <c r="I35" s="3">
        <v>78</v>
      </c>
      <c r="J35" s="3">
        <v>269</v>
      </c>
      <c r="K35" s="3">
        <v>216</v>
      </c>
      <c r="L35" s="3">
        <v>702</v>
      </c>
      <c r="M35" s="3">
        <v>595</v>
      </c>
      <c r="N35" s="3">
        <v>3</v>
      </c>
      <c r="O35" s="3">
        <v>0</v>
      </c>
      <c r="P35" s="3">
        <v>53</v>
      </c>
      <c r="Q35" s="3">
        <v>46</v>
      </c>
      <c r="R35" s="3">
        <v>31</v>
      </c>
      <c r="S35" s="3">
        <v>2301</v>
      </c>
      <c r="T35" s="3">
        <v>105</v>
      </c>
      <c r="U35" s="3">
        <v>28</v>
      </c>
      <c r="V35" s="4">
        <v>802</v>
      </c>
    </row>
    <row r="36" spans="1:22" ht="14.25" customHeight="1">
      <c r="A36" s="2" t="s">
        <v>29</v>
      </c>
      <c r="B36" s="3">
        <v>26</v>
      </c>
      <c r="C36" s="3">
        <v>24</v>
      </c>
      <c r="D36" s="3">
        <v>41</v>
      </c>
      <c r="E36" s="3">
        <v>28</v>
      </c>
      <c r="F36" s="3">
        <v>5</v>
      </c>
      <c r="G36" s="3">
        <v>2</v>
      </c>
      <c r="H36" s="3">
        <v>172</v>
      </c>
      <c r="I36" s="3">
        <v>78</v>
      </c>
      <c r="J36" s="3">
        <v>321</v>
      </c>
      <c r="K36" s="3">
        <v>209</v>
      </c>
      <c r="L36" s="3">
        <v>611</v>
      </c>
      <c r="M36" s="3">
        <v>479</v>
      </c>
      <c r="N36" s="3">
        <v>2</v>
      </c>
      <c r="O36" s="3">
        <v>1</v>
      </c>
      <c r="P36" s="3">
        <v>40</v>
      </c>
      <c r="Q36" s="3">
        <v>36</v>
      </c>
      <c r="R36" s="3">
        <v>51</v>
      </c>
      <c r="S36" s="3">
        <v>2126</v>
      </c>
      <c r="T36" s="3">
        <v>86</v>
      </c>
      <c r="U36" s="3">
        <v>73</v>
      </c>
      <c r="V36" s="4">
        <v>1027</v>
      </c>
    </row>
    <row r="37" spans="1:22" ht="14.25" customHeight="1">
      <c r="A37" s="38" t="s">
        <v>176</v>
      </c>
      <c r="B37" s="3">
        <v>5</v>
      </c>
      <c r="C37" s="3">
        <v>0</v>
      </c>
      <c r="D37" s="3">
        <v>4</v>
      </c>
      <c r="E37" s="3">
        <v>7</v>
      </c>
      <c r="F37" s="3">
        <v>1</v>
      </c>
      <c r="G37" s="3">
        <v>0</v>
      </c>
      <c r="H37" s="3">
        <v>18</v>
      </c>
      <c r="I37" s="3">
        <v>10</v>
      </c>
      <c r="J37" s="3">
        <v>79</v>
      </c>
      <c r="K37" s="3">
        <v>31</v>
      </c>
      <c r="L37" s="3">
        <v>87</v>
      </c>
      <c r="M37" s="3">
        <v>45</v>
      </c>
      <c r="N37" s="3">
        <v>0</v>
      </c>
      <c r="O37" s="3">
        <v>0</v>
      </c>
      <c r="P37" s="3">
        <v>6</v>
      </c>
      <c r="Q37" s="3">
        <v>1</v>
      </c>
      <c r="R37" s="3">
        <v>9</v>
      </c>
      <c r="S37" s="3">
        <v>303</v>
      </c>
      <c r="T37" s="3">
        <v>8</v>
      </c>
      <c r="U37" s="3">
        <v>1</v>
      </c>
      <c r="V37" s="4">
        <v>168</v>
      </c>
    </row>
    <row r="38" spans="1:22" ht="14.25" customHeight="1">
      <c r="A38" s="2" t="s">
        <v>31</v>
      </c>
      <c r="B38" s="3">
        <v>27</v>
      </c>
      <c r="C38" s="3">
        <v>29</v>
      </c>
      <c r="D38" s="3">
        <v>12</v>
      </c>
      <c r="E38" s="3">
        <v>7</v>
      </c>
      <c r="F38" s="3">
        <v>2</v>
      </c>
      <c r="G38" s="3">
        <v>3</v>
      </c>
      <c r="H38" s="3">
        <v>334</v>
      </c>
      <c r="I38" s="3">
        <v>204</v>
      </c>
      <c r="J38" s="3">
        <v>171</v>
      </c>
      <c r="K38" s="3">
        <v>184</v>
      </c>
      <c r="L38" s="3">
        <v>654</v>
      </c>
      <c r="M38" s="3">
        <v>669</v>
      </c>
      <c r="N38" s="3">
        <v>0</v>
      </c>
      <c r="O38" s="3">
        <v>0</v>
      </c>
      <c r="P38" s="3">
        <v>36</v>
      </c>
      <c r="Q38" s="3">
        <v>64</v>
      </c>
      <c r="R38" s="3">
        <v>49</v>
      </c>
      <c r="S38" s="3">
        <v>2445</v>
      </c>
      <c r="T38" s="3">
        <v>133</v>
      </c>
      <c r="U38" s="3">
        <v>16</v>
      </c>
      <c r="V38" s="4">
        <v>994</v>
      </c>
    </row>
    <row r="39" spans="1:22" ht="14.25" customHeight="1" thickBot="1">
      <c r="A39" s="5" t="s">
        <v>32</v>
      </c>
      <c r="B39" s="6">
        <v>124</v>
      </c>
      <c r="C39" s="6">
        <v>135</v>
      </c>
      <c r="D39" s="6">
        <v>193</v>
      </c>
      <c r="E39" s="6">
        <v>152</v>
      </c>
      <c r="F39" s="6">
        <v>12</v>
      </c>
      <c r="G39" s="6">
        <v>8</v>
      </c>
      <c r="H39" s="6">
        <v>631</v>
      </c>
      <c r="I39" s="6">
        <v>287</v>
      </c>
      <c r="J39" s="6">
        <v>1349</v>
      </c>
      <c r="K39" s="6">
        <v>831</v>
      </c>
      <c r="L39" s="6">
        <v>1134</v>
      </c>
      <c r="M39" s="6">
        <v>886</v>
      </c>
      <c r="N39" s="6">
        <v>14</v>
      </c>
      <c r="O39" s="6">
        <v>4</v>
      </c>
      <c r="P39" s="6">
        <v>100</v>
      </c>
      <c r="Q39" s="6">
        <v>53</v>
      </c>
      <c r="R39" s="6">
        <v>672</v>
      </c>
      <c r="S39" s="6">
        <v>6585</v>
      </c>
      <c r="T39" s="6">
        <v>165</v>
      </c>
      <c r="U39" s="6">
        <v>419</v>
      </c>
      <c r="V39" s="7">
        <v>2591</v>
      </c>
    </row>
    <row r="40" spans="1:22" ht="14.25" customHeight="1">
      <c r="A40" s="848" t="s">
        <v>175</v>
      </c>
      <c r="B40" s="839"/>
      <c r="C40" s="839"/>
      <c r="D40" s="839"/>
      <c r="E40" s="839"/>
      <c r="F40" s="839"/>
      <c r="G40" s="839"/>
      <c r="H40" s="839"/>
      <c r="I40" s="839"/>
      <c r="J40" s="839"/>
      <c r="K40" s="839"/>
      <c r="L40" s="839"/>
      <c r="M40" s="839"/>
      <c r="N40" s="839"/>
      <c r="O40" s="839"/>
      <c r="P40" s="839"/>
      <c r="Q40" s="839"/>
      <c r="R40" s="839"/>
      <c r="S40" s="839"/>
      <c r="T40" s="839"/>
      <c r="U40" s="839"/>
      <c r="V40" s="839"/>
    </row>
    <row r="41" spans="1:22" ht="14.25" customHeight="1">
      <c r="A41" s="848" t="s">
        <v>174</v>
      </c>
      <c r="B41" s="839"/>
      <c r="C41" s="839"/>
      <c r="D41" s="839"/>
      <c r="E41" s="839"/>
      <c r="F41" s="839"/>
      <c r="G41" s="839"/>
      <c r="H41" s="839"/>
      <c r="I41" s="839"/>
      <c r="J41" s="839"/>
      <c r="K41" s="839"/>
      <c r="L41" s="839"/>
      <c r="M41" s="839"/>
      <c r="N41" s="839"/>
      <c r="O41" s="839"/>
      <c r="P41" s="839"/>
      <c r="Q41" s="839"/>
      <c r="R41" s="839"/>
      <c r="S41" s="839"/>
      <c r="T41" s="839"/>
      <c r="U41" s="839"/>
      <c r="V41" s="839"/>
    </row>
    <row r="42" spans="1:22" ht="14.25" customHeight="1">
      <c r="A42" s="848" t="s">
        <v>82</v>
      </c>
      <c r="B42" s="839"/>
      <c r="C42" s="839"/>
      <c r="D42" s="839"/>
      <c r="E42" s="839"/>
      <c r="F42" s="839"/>
      <c r="G42" s="839"/>
      <c r="H42" s="839"/>
      <c r="I42" s="839"/>
      <c r="J42" s="839"/>
      <c r="K42" s="839"/>
      <c r="L42" s="839"/>
      <c r="M42" s="839"/>
      <c r="N42" s="839"/>
      <c r="O42" s="839"/>
      <c r="P42" s="839"/>
      <c r="Q42" s="839"/>
      <c r="R42" s="839"/>
      <c r="S42" s="839"/>
      <c r="T42" s="839"/>
      <c r="U42" s="839"/>
      <c r="V42" s="839"/>
    </row>
    <row r="43" spans="1:22" ht="14.25" customHeight="1">
      <c r="A43" s="848" t="s">
        <v>173</v>
      </c>
      <c r="B43" s="839"/>
      <c r="C43" s="839"/>
      <c r="D43" s="839"/>
      <c r="E43" s="839"/>
      <c r="F43" s="839"/>
      <c r="G43" s="839"/>
      <c r="H43" s="839"/>
      <c r="I43" s="839"/>
      <c r="J43" s="839"/>
      <c r="K43" s="839"/>
      <c r="L43" s="839"/>
      <c r="M43" s="839"/>
      <c r="N43" s="839"/>
      <c r="O43" s="839"/>
      <c r="P43" s="839"/>
      <c r="Q43" s="839"/>
      <c r="R43" s="839"/>
      <c r="S43" s="839"/>
      <c r="T43" s="839"/>
      <c r="U43" s="839"/>
      <c r="V43" s="839"/>
    </row>
    <row r="44" spans="1:22" ht="14.25" customHeight="1">
      <c r="A44" s="848" t="s">
        <v>80</v>
      </c>
      <c r="B44" s="839"/>
      <c r="C44" s="839"/>
      <c r="D44" s="839"/>
      <c r="E44" s="839"/>
      <c r="F44" s="839"/>
      <c r="G44" s="839"/>
      <c r="H44" s="839"/>
      <c r="I44" s="839"/>
      <c r="J44" s="839"/>
      <c r="K44" s="839"/>
      <c r="L44" s="839"/>
      <c r="M44" s="839"/>
      <c r="N44" s="839"/>
      <c r="O44" s="839"/>
      <c r="P44" s="839"/>
      <c r="Q44" s="839"/>
      <c r="R44" s="839"/>
      <c r="S44" s="839"/>
      <c r="T44" s="839"/>
      <c r="U44" s="839"/>
      <c r="V44" s="839"/>
    </row>
  </sheetData>
  <mergeCells count="22">
    <mergeCell ref="T8:V9"/>
    <mergeCell ref="A1:V1"/>
    <mergeCell ref="A2:V2"/>
    <mergeCell ref="A3:V3"/>
    <mergeCell ref="A4:V4"/>
    <mergeCell ref="A5:V5"/>
    <mergeCell ref="A44:V44"/>
    <mergeCell ref="A6:V6"/>
    <mergeCell ref="A40:V40"/>
    <mergeCell ref="A41:V41"/>
    <mergeCell ref="A42:V42"/>
    <mergeCell ref="A43:V43"/>
    <mergeCell ref="B9:C9"/>
    <mergeCell ref="D9:E9"/>
    <mergeCell ref="F9:G9"/>
    <mergeCell ref="H9:I9"/>
    <mergeCell ref="J9:K9"/>
    <mergeCell ref="L9:M9"/>
    <mergeCell ref="N9:O9"/>
    <mergeCell ref="P9:Q9"/>
    <mergeCell ref="B8:S8"/>
    <mergeCell ref="A8:A10"/>
  </mergeCells>
  <printOptions horizontalCentered="1"/>
  <pageMargins left="0.2" right="0.2" top="1" bottom="0.45" header="0.25" footer="0.25"/>
  <pageSetup scale="80" orientation="landscape" cellComments="atEnd" r:id="rId1"/>
  <headerFooter>
    <oddHeader>&amp;L&amp;G</oddHeader>
    <oddFooter>&amp;L&amp;"Calibri,Regular"&amp;11PERA 2208C Division of Accountability, Research and Measurement</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view="pageLayout" zoomScaleNormal="100" workbookViewId="0">
      <selection activeCell="X10" sqref="X10"/>
    </sheetView>
  </sheetViews>
  <sheetFormatPr defaultColWidth="11" defaultRowHeight="15" customHeight="1"/>
  <cols>
    <col min="1" max="1" width="19.19921875" style="9" customWidth="1"/>
    <col min="2" max="3" width="5.5" style="9" customWidth="1"/>
    <col min="4" max="4" width="1.69921875" style="9" bestFit="1" customWidth="1"/>
    <col min="5" max="5" width="2.5" style="9" bestFit="1" customWidth="1"/>
    <col min="6" max="7" width="4.5" style="9" customWidth="1"/>
    <col min="8" max="9" width="2.59765625" style="9" bestFit="1" customWidth="1"/>
    <col min="10" max="11" width="4" style="9" customWidth="1"/>
    <col min="12" max="13" width="3.5" style="9" bestFit="1" customWidth="1"/>
    <col min="14" max="15" width="3" style="9" customWidth="1"/>
    <col min="16" max="17" width="2.69921875" style="9" customWidth="1"/>
    <col min="18" max="18" width="9.09765625" style="9" bestFit="1" customWidth="1"/>
    <col min="19" max="19" width="6.69921875" style="9" bestFit="1" customWidth="1"/>
    <col min="20" max="20" width="7.59765625" style="9" bestFit="1" customWidth="1"/>
    <col min="21" max="21" width="3.5" style="9" bestFit="1" customWidth="1"/>
    <col min="22" max="22" width="11.19921875" style="9" bestFit="1" customWidth="1"/>
    <col min="23" max="16384" width="11" style="9"/>
  </cols>
  <sheetData>
    <row r="1" spans="1:22" ht="18" customHeight="1">
      <c r="A1" s="838" t="s">
        <v>186</v>
      </c>
      <c r="B1" s="839"/>
      <c r="C1" s="839"/>
      <c r="D1" s="839"/>
      <c r="E1" s="839"/>
      <c r="F1" s="839"/>
      <c r="G1" s="839"/>
      <c r="H1" s="839"/>
      <c r="I1" s="839"/>
      <c r="J1" s="839"/>
      <c r="K1" s="839"/>
      <c r="L1" s="839"/>
      <c r="M1" s="839"/>
      <c r="N1" s="839"/>
      <c r="O1" s="839"/>
      <c r="P1" s="839"/>
      <c r="Q1" s="839"/>
      <c r="R1" s="839"/>
      <c r="S1" s="839"/>
      <c r="T1" s="839"/>
      <c r="U1" s="839"/>
      <c r="V1" s="839"/>
    </row>
    <row r="2" spans="1:22" ht="18"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18" customHeight="1">
      <c r="A3" s="838" t="s">
        <v>154</v>
      </c>
      <c r="B3" s="839"/>
      <c r="C3" s="839"/>
      <c r="D3" s="839"/>
      <c r="E3" s="839"/>
      <c r="F3" s="839"/>
      <c r="G3" s="839"/>
      <c r="H3" s="839"/>
      <c r="I3" s="839"/>
      <c r="J3" s="839"/>
      <c r="K3" s="839"/>
      <c r="L3" s="839"/>
      <c r="M3" s="839"/>
      <c r="N3" s="839"/>
      <c r="O3" s="839"/>
      <c r="P3" s="839"/>
      <c r="Q3" s="839"/>
      <c r="R3" s="839"/>
      <c r="S3" s="839"/>
      <c r="T3" s="839"/>
      <c r="U3" s="839"/>
      <c r="V3" s="839"/>
    </row>
    <row r="4" spans="1:22" ht="18" customHeight="1">
      <c r="A4" s="838" t="s">
        <v>185</v>
      </c>
      <c r="B4" s="839"/>
      <c r="C4" s="839"/>
      <c r="D4" s="839"/>
      <c r="E4" s="839"/>
      <c r="F4" s="839"/>
      <c r="G4" s="839"/>
      <c r="H4" s="839"/>
      <c r="I4" s="839"/>
      <c r="J4" s="839"/>
      <c r="K4" s="839"/>
      <c r="L4" s="839"/>
      <c r="M4" s="839"/>
      <c r="N4" s="839"/>
      <c r="O4" s="839"/>
      <c r="P4" s="839"/>
      <c r="Q4" s="839"/>
      <c r="R4" s="839"/>
      <c r="S4" s="839"/>
      <c r="T4" s="839"/>
      <c r="U4" s="839"/>
      <c r="V4" s="839"/>
    </row>
    <row r="5" spans="1:22" ht="18" customHeight="1">
      <c r="A5" s="838" t="s">
        <v>101</v>
      </c>
      <c r="B5" s="839"/>
      <c r="C5" s="839"/>
      <c r="D5" s="839"/>
      <c r="E5" s="839"/>
      <c r="F5" s="839"/>
      <c r="G5" s="839"/>
      <c r="H5" s="839"/>
      <c r="I5" s="839"/>
      <c r="J5" s="839"/>
      <c r="K5" s="839"/>
      <c r="L5" s="839"/>
      <c r="M5" s="839"/>
      <c r="N5" s="839"/>
      <c r="O5" s="839"/>
      <c r="P5" s="839"/>
      <c r="Q5" s="839"/>
      <c r="R5" s="839"/>
      <c r="S5" s="839"/>
      <c r="T5" s="839"/>
      <c r="U5" s="839"/>
      <c r="V5" s="839"/>
    </row>
    <row r="6" spans="1:22" ht="18" customHeight="1">
      <c r="A6" s="838" t="s">
        <v>3</v>
      </c>
      <c r="B6" s="839"/>
      <c r="C6" s="839"/>
      <c r="D6" s="839"/>
      <c r="E6" s="839"/>
      <c r="F6" s="839"/>
      <c r="G6" s="839"/>
      <c r="H6" s="839"/>
      <c r="I6" s="839"/>
      <c r="J6" s="839"/>
      <c r="K6" s="839"/>
      <c r="L6" s="839"/>
      <c r="M6" s="839"/>
      <c r="N6" s="839"/>
      <c r="O6" s="839"/>
      <c r="P6" s="839"/>
      <c r="Q6" s="839"/>
      <c r="R6" s="839"/>
      <c r="S6" s="839"/>
      <c r="T6" s="839"/>
      <c r="U6" s="839"/>
      <c r="V6" s="839"/>
    </row>
    <row r="7" spans="1:22" ht="7.5" customHeight="1" thickBot="1"/>
    <row r="8" spans="1:22" ht="17.100000000000001" customHeight="1">
      <c r="A8" s="876" t="s">
        <v>4</v>
      </c>
      <c r="B8" s="860" t="s">
        <v>100</v>
      </c>
      <c r="C8" s="860"/>
      <c r="D8" s="860"/>
      <c r="E8" s="860"/>
      <c r="F8" s="860"/>
      <c r="G8" s="860"/>
      <c r="H8" s="860"/>
      <c r="I8" s="860"/>
      <c r="J8" s="860"/>
      <c r="K8" s="860"/>
      <c r="L8" s="860"/>
      <c r="M8" s="860"/>
      <c r="N8" s="860"/>
      <c r="O8" s="860"/>
      <c r="P8" s="860"/>
      <c r="Q8" s="860"/>
      <c r="R8" s="860"/>
      <c r="S8" s="860"/>
      <c r="T8" s="331"/>
      <c r="U8" s="325"/>
      <c r="V8" s="326"/>
    </row>
    <row r="9" spans="1:22" ht="46.5" customHeight="1">
      <c r="A9" s="877"/>
      <c r="B9" s="895" t="s">
        <v>99</v>
      </c>
      <c r="C9" s="895"/>
      <c r="D9" s="896" t="s">
        <v>98</v>
      </c>
      <c r="E9" s="896"/>
      <c r="F9" s="895" t="s">
        <v>245</v>
      </c>
      <c r="G9" s="896"/>
      <c r="H9" s="896" t="s">
        <v>97</v>
      </c>
      <c r="I9" s="896"/>
      <c r="J9" s="896" t="s">
        <v>96</v>
      </c>
      <c r="K9" s="896"/>
      <c r="L9" s="896" t="s">
        <v>95</v>
      </c>
      <c r="M9" s="896"/>
      <c r="N9" s="896" t="s">
        <v>94</v>
      </c>
      <c r="O9" s="896"/>
      <c r="P9" s="895" t="s">
        <v>246</v>
      </c>
      <c r="Q9" s="896"/>
      <c r="R9" s="87" t="s">
        <v>42</v>
      </c>
      <c r="S9" s="87" t="s">
        <v>92</v>
      </c>
      <c r="T9" s="879" t="s">
        <v>91</v>
      </c>
      <c r="U9" s="872"/>
      <c r="V9" s="873"/>
    </row>
    <row r="10" spans="1:22" ht="17.100000000000001" customHeight="1">
      <c r="A10" s="878"/>
      <c r="B10" s="87" t="s">
        <v>90</v>
      </c>
      <c r="C10" s="87" t="s">
        <v>89</v>
      </c>
      <c r="D10" s="87" t="s">
        <v>90</v>
      </c>
      <c r="E10" s="87" t="s">
        <v>89</v>
      </c>
      <c r="F10" s="87" t="s">
        <v>90</v>
      </c>
      <c r="G10" s="87" t="s">
        <v>89</v>
      </c>
      <c r="H10" s="87" t="s">
        <v>90</v>
      </c>
      <c r="I10" s="87" t="s">
        <v>89</v>
      </c>
      <c r="J10" s="87" t="s">
        <v>90</v>
      </c>
      <c r="K10" s="87" t="s">
        <v>89</v>
      </c>
      <c r="L10" s="87" t="s">
        <v>90</v>
      </c>
      <c r="M10" s="87" t="s">
        <v>89</v>
      </c>
      <c r="N10" s="87" t="s">
        <v>90</v>
      </c>
      <c r="O10" s="87" t="s">
        <v>89</v>
      </c>
      <c r="P10" s="87" t="s">
        <v>90</v>
      </c>
      <c r="Q10" s="87" t="s">
        <v>89</v>
      </c>
      <c r="R10" s="87" t="s">
        <v>88</v>
      </c>
      <c r="S10" s="87" t="s">
        <v>42</v>
      </c>
      <c r="T10" s="87" t="s">
        <v>87</v>
      </c>
      <c r="U10" s="87" t="s">
        <v>86</v>
      </c>
      <c r="V10" s="88" t="s">
        <v>85</v>
      </c>
    </row>
    <row r="11" spans="1:22" s="1" customFormat="1" ht="17.100000000000001" customHeight="1">
      <c r="A11" s="92" t="s">
        <v>84</v>
      </c>
      <c r="B11" s="84">
        <v>1</v>
      </c>
      <c r="C11" s="84">
        <v>0</v>
      </c>
      <c r="D11" s="84">
        <v>5</v>
      </c>
      <c r="E11" s="84">
        <v>2</v>
      </c>
      <c r="F11" s="84">
        <v>0</v>
      </c>
      <c r="G11" s="84">
        <v>0</v>
      </c>
      <c r="H11" s="84">
        <v>26</v>
      </c>
      <c r="I11" s="84">
        <v>16</v>
      </c>
      <c r="J11" s="84">
        <v>60</v>
      </c>
      <c r="K11" s="84">
        <v>11</v>
      </c>
      <c r="L11" s="84">
        <v>229</v>
      </c>
      <c r="M11" s="84">
        <v>105</v>
      </c>
      <c r="N11" s="84">
        <v>0</v>
      </c>
      <c r="O11" s="84">
        <v>0</v>
      </c>
      <c r="P11" s="84">
        <v>7</v>
      </c>
      <c r="Q11" s="84">
        <v>2</v>
      </c>
      <c r="R11" s="84">
        <v>46</v>
      </c>
      <c r="S11" s="84">
        <v>510</v>
      </c>
      <c r="T11" s="84">
        <v>4</v>
      </c>
      <c r="U11" s="84">
        <v>11</v>
      </c>
      <c r="V11" s="85">
        <v>33</v>
      </c>
    </row>
    <row r="12" spans="1:22" ht="17.100000000000001" customHeight="1">
      <c r="A12" s="35" t="s">
        <v>6</v>
      </c>
      <c r="B12" s="36">
        <v>1</v>
      </c>
      <c r="C12" s="36">
        <v>0</v>
      </c>
      <c r="D12" s="36">
        <v>2</v>
      </c>
      <c r="E12" s="36">
        <v>0</v>
      </c>
      <c r="F12" s="36">
        <v>0</v>
      </c>
      <c r="G12" s="36">
        <v>0</v>
      </c>
      <c r="H12" s="36">
        <v>3</v>
      </c>
      <c r="I12" s="36">
        <v>3</v>
      </c>
      <c r="J12" s="36">
        <v>17</v>
      </c>
      <c r="K12" s="36">
        <v>1</v>
      </c>
      <c r="L12" s="36">
        <v>10</v>
      </c>
      <c r="M12" s="36">
        <v>4</v>
      </c>
      <c r="N12" s="36">
        <v>0</v>
      </c>
      <c r="O12" s="36">
        <v>0</v>
      </c>
      <c r="P12" s="36">
        <v>1</v>
      </c>
      <c r="Q12" s="36">
        <v>1</v>
      </c>
      <c r="R12" s="36">
        <v>6</v>
      </c>
      <c r="S12" s="36">
        <v>49</v>
      </c>
      <c r="T12" s="36">
        <v>1</v>
      </c>
      <c r="U12" s="36">
        <v>3</v>
      </c>
      <c r="V12" s="37">
        <v>1</v>
      </c>
    </row>
    <row r="13" spans="1:22" ht="17.100000000000001" customHeight="1">
      <c r="A13" s="2" t="s">
        <v>9</v>
      </c>
      <c r="B13" s="3">
        <v>0</v>
      </c>
      <c r="C13" s="3">
        <v>0</v>
      </c>
      <c r="D13" s="3">
        <v>0</v>
      </c>
      <c r="E13" s="3">
        <v>0</v>
      </c>
      <c r="F13" s="3">
        <v>0</v>
      </c>
      <c r="G13" s="3">
        <v>0</v>
      </c>
      <c r="H13" s="3">
        <v>0</v>
      </c>
      <c r="I13" s="3">
        <v>0</v>
      </c>
      <c r="J13" s="3">
        <v>1</v>
      </c>
      <c r="K13" s="3">
        <v>0</v>
      </c>
      <c r="L13" s="3">
        <v>8</v>
      </c>
      <c r="M13" s="3">
        <v>3</v>
      </c>
      <c r="N13" s="3">
        <v>0</v>
      </c>
      <c r="O13" s="3">
        <v>0</v>
      </c>
      <c r="P13" s="3">
        <v>0</v>
      </c>
      <c r="Q13" s="3">
        <v>0</v>
      </c>
      <c r="R13" s="3">
        <v>0</v>
      </c>
      <c r="S13" s="3">
        <v>12</v>
      </c>
      <c r="T13" s="3">
        <v>0</v>
      </c>
      <c r="U13" s="3">
        <v>2</v>
      </c>
      <c r="V13" s="4">
        <v>0</v>
      </c>
    </row>
    <row r="14" spans="1:22" ht="14.25" customHeight="1">
      <c r="A14" s="2" t="s">
        <v>13</v>
      </c>
      <c r="B14" s="3">
        <v>0</v>
      </c>
      <c r="C14" s="3">
        <v>0</v>
      </c>
      <c r="D14" s="3">
        <v>0</v>
      </c>
      <c r="E14" s="3">
        <v>0</v>
      </c>
      <c r="F14" s="3">
        <v>0</v>
      </c>
      <c r="G14" s="3">
        <v>0</v>
      </c>
      <c r="H14" s="3">
        <v>0</v>
      </c>
      <c r="I14" s="3">
        <v>0</v>
      </c>
      <c r="J14" s="3">
        <v>2</v>
      </c>
      <c r="K14" s="3">
        <v>0</v>
      </c>
      <c r="L14" s="3">
        <v>8</v>
      </c>
      <c r="M14" s="3">
        <v>7</v>
      </c>
      <c r="N14" s="3">
        <v>0</v>
      </c>
      <c r="O14" s="3">
        <v>0</v>
      </c>
      <c r="P14" s="3">
        <v>0</v>
      </c>
      <c r="Q14" s="3">
        <v>0</v>
      </c>
      <c r="R14" s="3">
        <v>1</v>
      </c>
      <c r="S14" s="3">
        <v>18</v>
      </c>
      <c r="T14" s="3">
        <v>0</v>
      </c>
      <c r="U14" s="3">
        <v>0</v>
      </c>
      <c r="V14" s="4">
        <v>1</v>
      </c>
    </row>
    <row r="15" spans="1:22" ht="14.25" customHeight="1">
      <c r="A15" s="2" t="s">
        <v>14</v>
      </c>
      <c r="B15" s="3">
        <v>0</v>
      </c>
      <c r="C15" s="3">
        <v>0</v>
      </c>
      <c r="D15" s="3">
        <v>2</v>
      </c>
      <c r="E15" s="3">
        <v>1</v>
      </c>
      <c r="F15" s="3">
        <v>0</v>
      </c>
      <c r="G15" s="3">
        <v>0</v>
      </c>
      <c r="H15" s="3">
        <v>6</v>
      </c>
      <c r="I15" s="3">
        <v>2</v>
      </c>
      <c r="J15" s="3">
        <v>15</v>
      </c>
      <c r="K15" s="3">
        <v>3</v>
      </c>
      <c r="L15" s="3">
        <v>40</v>
      </c>
      <c r="M15" s="3">
        <v>14</v>
      </c>
      <c r="N15" s="3">
        <v>0</v>
      </c>
      <c r="O15" s="3">
        <v>0</v>
      </c>
      <c r="P15" s="3">
        <v>0</v>
      </c>
      <c r="Q15" s="3">
        <v>0</v>
      </c>
      <c r="R15" s="3">
        <v>12</v>
      </c>
      <c r="S15" s="3">
        <v>95</v>
      </c>
      <c r="T15" s="3">
        <v>1</v>
      </c>
      <c r="U15" s="3">
        <v>1</v>
      </c>
      <c r="V15" s="4">
        <v>3</v>
      </c>
    </row>
    <row r="16" spans="1:22" ht="14.25" customHeight="1">
      <c r="A16" s="2" t="s">
        <v>15</v>
      </c>
      <c r="B16" s="3">
        <v>0</v>
      </c>
      <c r="C16" s="3">
        <v>0</v>
      </c>
      <c r="D16" s="3">
        <v>0</v>
      </c>
      <c r="E16" s="3">
        <v>0</v>
      </c>
      <c r="F16" s="3">
        <v>0</v>
      </c>
      <c r="G16" s="3">
        <v>0</v>
      </c>
      <c r="H16" s="3">
        <v>0</v>
      </c>
      <c r="I16" s="3">
        <v>0</v>
      </c>
      <c r="J16" s="3">
        <v>1</v>
      </c>
      <c r="K16" s="3">
        <v>0</v>
      </c>
      <c r="L16" s="3">
        <v>11</v>
      </c>
      <c r="M16" s="3">
        <v>4</v>
      </c>
      <c r="N16" s="3">
        <v>0</v>
      </c>
      <c r="O16" s="3">
        <v>0</v>
      </c>
      <c r="P16" s="3">
        <v>0</v>
      </c>
      <c r="Q16" s="3">
        <v>0</v>
      </c>
      <c r="R16" s="3">
        <v>1</v>
      </c>
      <c r="S16" s="3">
        <v>17</v>
      </c>
      <c r="T16" s="3">
        <v>0</v>
      </c>
      <c r="U16" s="3">
        <v>0</v>
      </c>
      <c r="V16" s="4">
        <v>0</v>
      </c>
    </row>
    <row r="17" spans="1:22" ht="14.25" customHeight="1">
      <c r="A17" s="2" t="s">
        <v>180</v>
      </c>
      <c r="B17" s="3">
        <v>0</v>
      </c>
      <c r="C17" s="3">
        <v>0</v>
      </c>
      <c r="D17" s="3">
        <v>0</v>
      </c>
      <c r="E17" s="3">
        <v>0</v>
      </c>
      <c r="F17" s="3">
        <v>0</v>
      </c>
      <c r="G17" s="3">
        <v>0</v>
      </c>
      <c r="H17" s="3">
        <v>0</v>
      </c>
      <c r="I17" s="3">
        <v>0</v>
      </c>
      <c r="J17" s="3">
        <v>0</v>
      </c>
      <c r="K17" s="3">
        <v>0</v>
      </c>
      <c r="L17" s="3">
        <v>14</v>
      </c>
      <c r="M17" s="3">
        <v>8</v>
      </c>
      <c r="N17" s="3">
        <v>0</v>
      </c>
      <c r="O17" s="3">
        <v>0</v>
      </c>
      <c r="P17" s="3">
        <v>1</v>
      </c>
      <c r="Q17" s="3">
        <v>0</v>
      </c>
      <c r="R17" s="3">
        <v>0</v>
      </c>
      <c r="S17" s="3">
        <v>23</v>
      </c>
      <c r="T17" s="3">
        <v>0</v>
      </c>
      <c r="U17" s="3">
        <v>0</v>
      </c>
      <c r="V17" s="4">
        <v>1</v>
      </c>
    </row>
    <row r="18" spans="1:22" ht="14.25" customHeight="1">
      <c r="A18" s="2" t="s">
        <v>18</v>
      </c>
      <c r="B18" s="3">
        <v>0</v>
      </c>
      <c r="C18" s="3">
        <v>0</v>
      </c>
      <c r="D18" s="3">
        <v>0</v>
      </c>
      <c r="E18" s="3">
        <v>0</v>
      </c>
      <c r="F18" s="3">
        <v>0</v>
      </c>
      <c r="G18" s="3">
        <v>0</v>
      </c>
      <c r="H18" s="3">
        <v>0</v>
      </c>
      <c r="I18" s="3">
        <v>0</v>
      </c>
      <c r="J18" s="3">
        <v>0</v>
      </c>
      <c r="K18" s="3">
        <v>1</v>
      </c>
      <c r="L18" s="3">
        <v>10</v>
      </c>
      <c r="M18" s="3">
        <v>7</v>
      </c>
      <c r="N18" s="3">
        <v>0</v>
      </c>
      <c r="O18" s="3">
        <v>0</v>
      </c>
      <c r="P18" s="3">
        <v>0</v>
      </c>
      <c r="Q18" s="3">
        <v>0</v>
      </c>
      <c r="R18" s="3">
        <v>11</v>
      </c>
      <c r="S18" s="3">
        <v>29</v>
      </c>
      <c r="T18" s="3">
        <v>0</v>
      </c>
      <c r="U18" s="3">
        <v>1</v>
      </c>
      <c r="V18" s="4">
        <v>0</v>
      </c>
    </row>
    <row r="19" spans="1:22" ht="14.25" customHeight="1">
      <c r="A19" s="2" t="s">
        <v>19</v>
      </c>
      <c r="B19" s="3" t="s">
        <v>580</v>
      </c>
      <c r="C19" s="3" t="s">
        <v>580</v>
      </c>
      <c r="D19" s="3" t="s">
        <v>580</v>
      </c>
      <c r="E19" s="3" t="s">
        <v>580</v>
      </c>
      <c r="F19" s="3" t="s">
        <v>580</v>
      </c>
      <c r="G19" s="3" t="s">
        <v>580</v>
      </c>
      <c r="H19" s="3" t="s">
        <v>580</v>
      </c>
      <c r="I19" s="3" t="s">
        <v>580</v>
      </c>
      <c r="J19" s="3" t="s">
        <v>580</v>
      </c>
      <c r="K19" s="3" t="s">
        <v>580</v>
      </c>
      <c r="L19" s="3" t="s">
        <v>580</v>
      </c>
      <c r="M19" s="3" t="s">
        <v>580</v>
      </c>
      <c r="N19" s="3" t="s">
        <v>580</v>
      </c>
      <c r="O19" s="3" t="s">
        <v>580</v>
      </c>
      <c r="P19" s="3" t="s">
        <v>580</v>
      </c>
      <c r="Q19" s="3" t="s">
        <v>580</v>
      </c>
      <c r="R19" s="3" t="s">
        <v>580</v>
      </c>
      <c r="S19" s="3" t="s">
        <v>580</v>
      </c>
      <c r="T19" s="3" t="s">
        <v>580</v>
      </c>
      <c r="U19" s="3" t="s">
        <v>580</v>
      </c>
      <c r="V19" s="4" t="s">
        <v>580</v>
      </c>
    </row>
    <row r="20" spans="1:22" ht="14.25" customHeight="1">
      <c r="A20" s="2" t="s">
        <v>22</v>
      </c>
      <c r="B20" s="3" t="s">
        <v>580</v>
      </c>
      <c r="C20" s="3" t="s">
        <v>580</v>
      </c>
      <c r="D20" s="3" t="s">
        <v>580</v>
      </c>
      <c r="E20" s="3" t="s">
        <v>580</v>
      </c>
      <c r="F20" s="3" t="s">
        <v>580</v>
      </c>
      <c r="G20" s="3" t="s">
        <v>580</v>
      </c>
      <c r="H20" s="3" t="s">
        <v>580</v>
      </c>
      <c r="I20" s="3" t="s">
        <v>580</v>
      </c>
      <c r="J20" s="3" t="s">
        <v>580</v>
      </c>
      <c r="K20" s="3" t="s">
        <v>580</v>
      </c>
      <c r="L20" s="3" t="s">
        <v>580</v>
      </c>
      <c r="M20" s="3" t="s">
        <v>580</v>
      </c>
      <c r="N20" s="3" t="s">
        <v>580</v>
      </c>
      <c r="O20" s="3" t="s">
        <v>580</v>
      </c>
      <c r="P20" s="3" t="s">
        <v>580</v>
      </c>
      <c r="Q20" s="3" t="s">
        <v>580</v>
      </c>
      <c r="R20" s="3" t="s">
        <v>580</v>
      </c>
      <c r="S20" s="3" t="s">
        <v>580</v>
      </c>
      <c r="T20" s="3" t="s">
        <v>580</v>
      </c>
      <c r="U20" s="3" t="s">
        <v>580</v>
      </c>
      <c r="V20" s="4" t="s">
        <v>580</v>
      </c>
    </row>
    <row r="21" spans="1:22" ht="14.25" customHeight="1">
      <c r="A21" s="38" t="s">
        <v>178</v>
      </c>
      <c r="B21" s="3">
        <v>0</v>
      </c>
      <c r="C21" s="3">
        <v>0</v>
      </c>
      <c r="D21" s="3">
        <v>0</v>
      </c>
      <c r="E21" s="3">
        <v>0</v>
      </c>
      <c r="F21" s="3">
        <v>0</v>
      </c>
      <c r="G21" s="3">
        <v>0</v>
      </c>
      <c r="H21" s="3">
        <v>0</v>
      </c>
      <c r="I21" s="3">
        <v>2</v>
      </c>
      <c r="J21" s="3">
        <v>0</v>
      </c>
      <c r="K21" s="3">
        <v>1</v>
      </c>
      <c r="L21" s="3">
        <v>13</v>
      </c>
      <c r="M21" s="3">
        <v>9</v>
      </c>
      <c r="N21" s="3">
        <v>0</v>
      </c>
      <c r="O21" s="3">
        <v>0</v>
      </c>
      <c r="P21" s="3">
        <v>0</v>
      </c>
      <c r="Q21" s="3">
        <v>0</v>
      </c>
      <c r="R21" s="3">
        <v>2</v>
      </c>
      <c r="S21" s="3">
        <v>27</v>
      </c>
      <c r="T21" s="3">
        <v>0</v>
      </c>
      <c r="U21" s="3">
        <v>0</v>
      </c>
      <c r="V21" s="4">
        <v>4</v>
      </c>
    </row>
    <row r="22" spans="1:22" ht="14.25" customHeight="1">
      <c r="A22" s="2" t="s">
        <v>24</v>
      </c>
      <c r="B22" s="3" t="s">
        <v>580</v>
      </c>
      <c r="C22" s="3" t="s">
        <v>580</v>
      </c>
      <c r="D22" s="3" t="s">
        <v>580</v>
      </c>
      <c r="E22" s="3" t="s">
        <v>580</v>
      </c>
      <c r="F22" s="3" t="s">
        <v>580</v>
      </c>
      <c r="G22" s="3" t="s">
        <v>580</v>
      </c>
      <c r="H22" s="3" t="s">
        <v>580</v>
      </c>
      <c r="I22" s="3" t="s">
        <v>580</v>
      </c>
      <c r="J22" s="3" t="s">
        <v>580</v>
      </c>
      <c r="K22" s="3" t="s">
        <v>580</v>
      </c>
      <c r="L22" s="3" t="s">
        <v>580</v>
      </c>
      <c r="M22" s="3" t="s">
        <v>580</v>
      </c>
      <c r="N22" s="3" t="s">
        <v>580</v>
      </c>
      <c r="O22" s="3" t="s">
        <v>580</v>
      </c>
      <c r="P22" s="3" t="s">
        <v>580</v>
      </c>
      <c r="Q22" s="3" t="s">
        <v>580</v>
      </c>
      <c r="R22" s="3" t="s">
        <v>580</v>
      </c>
      <c r="S22" s="3" t="s">
        <v>580</v>
      </c>
      <c r="T22" s="3" t="s">
        <v>580</v>
      </c>
      <c r="U22" s="3" t="s">
        <v>580</v>
      </c>
      <c r="V22" s="4" t="s">
        <v>580</v>
      </c>
    </row>
    <row r="23" spans="1:22" ht="14.25" customHeight="1">
      <c r="A23" s="2" t="s">
        <v>25</v>
      </c>
      <c r="B23" s="3">
        <v>0</v>
      </c>
      <c r="C23" s="3">
        <v>0</v>
      </c>
      <c r="D23" s="3">
        <v>0</v>
      </c>
      <c r="E23" s="3">
        <v>0</v>
      </c>
      <c r="F23" s="3">
        <v>0</v>
      </c>
      <c r="G23" s="3">
        <v>0</v>
      </c>
      <c r="H23" s="3">
        <v>9</v>
      </c>
      <c r="I23" s="3">
        <v>3</v>
      </c>
      <c r="J23" s="3">
        <v>9</v>
      </c>
      <c r="K23" s="3">
        <v>0</v>
      </c>
      <c r="L23" s="3">
        <v>36</v>
      </c>
      <c r="M23" s="3">
        <v>12</v>
      </c>
      <c r="N23" s="3">
        <v>0</v>
      </c>
      <c r="O23" s="3">
        <v>0</v>
      </c>
      <c r="P23" s="3">
        <v>0</v>
      </c>
      <c r="Q23" s="3">
        <v>1</v>
      </c>
      <c r="R23" s="3">
        <v>7</v>
      </c>
      <c r="S23" s="3">
        <v>77</v>
      </c>
      <c r="T23" s="3">
        <v>0</v>
      </c>
      <c r="U23" s="3">
        <v>1</v>
      </c>
      <c r="V23" s="4">
        <v>0</v>
      </c>
    </row>
    <row r="24" spans="1:22" ht="14.25" customHeight="1">
      <c r="A24" s="2" t="s">
        <v>26</v>
      </c>
      <c r="B24" s="3">
        <v>0</v>
      </c>
      <c r="C24" s="3">
        <v>0</v>
      </c>
      <c r="D24" s="3">
        <v>1</v>
      </c>
      <c r="E24" s="3">
        <v>0</v>
      </c>
      <c r="F24" s="3">
        <v>0</v>
      </c>
      <c r="G24" s="3">
        <v>0</v>
      </c>
      <c r="H24" s="3">
        <v>0</v>
      </c>
      <c r="I24" s="3">
        <v>1</v>
      </c>
      <c r="J24" s="3">
        <v>0</v>
      </c>
      <c r="K24" s="3">
        <v>0</v>
      </c>
      <c r="L24" s="3">
        <v>18</v>
      </c>
      <c r="M24" s="3">
        <v>10</v>
      </c>
      <c r="N24" s="3">
        <v>0</v>
      </c>
      <c r="O24" s="3">
        <v>0</v>
      </c>
      <c r="P24" s="3">
        <v>0</v>
      </c>
      <c r="Q24" s="3">
        <v>0</v>
      </c>
      <c r="R24" s="3">
        <v>2</v>
      </c>
      <c r="S24" s="3">
        <v>32</v>
      </c>
      <c r="T24" s="3">
        <v>0</v>
      </c>
      <c r="U24" s="3">
        <v>0</v>
      </c>
      <c r="V24" s="4">
        <v>4</v>
      </c>
    </row>
    <row r="25" spans="1:22" ht="14.25" customHeight="1">
      <c r="A25" s="2" t="s">
        <v>27</v>
      </c>
      <c r="B25" s="3">
        <v>0</v>
      </c>
      <c r="C25" s="3">
        <v>0</v>
      </c>
      <c r="D25" s="3">
        <v>0</v>
      </c>
      <c r="E25" s="3">
        <v>0</v>
      </c>
      <c r="F25" s="3">
        <v>0</v>
      </c>
      <c r="G25" s="3">
        <v>0</v>
      </c>
      <c r="H25" s="3">
        <v>0</v>
      </c>
      <c r="I25" s="3">
        <v>0</v>
      </c>
      <c r="J25" s="3">
        <v>2</v>
      </c>
      <c r="K25" s="3">
        <v>0</v>
      </c>
      <c r="L25" s="3">
        <v>10</v>
      </c>
      <c r="M25" s="3">
        <v>1</v>
      </c>
      <c r="N25" s="3">
        <v>0</v>
      </c>
      <c r="O25" s="3">
        <v>0</v>
      </c>
      <c r="P25" s="3">
        <v>0</v>
      </c>
      <c r="Q25" s="3">
        <v>0</v>
      </c>
      <c r="R25" s="3">
        <v>0</v>
      </c>
      <c r="S25" s="3">
        <v>13</v>
      </c>
      <c r="T25" s="3">
        <v>1</v>
      </c>
      <c r="U25" s="3">
        <v>0</v>
      </c>
      <c r="V25" s="4">
        <v>4</v>
      </c>
    </row>
    <row r="26" spans="1:22" ht="14.25" customHeight="1">
      <c r="A26" s="2" t="s">
        <v>28</v>
      </c>
      <c r="B26" s="3">
        <v>0</v>
      </c>
      <c r="C26" s="3">
        <v>0</v>
      </c>
      <c r="D26" s="3">
        <v>0</v>
      </c>
      <c r="E26" s="3">
        <v>1</v>
      </c>
      <c r="F26" s="3">
        <v>0</v>
      </c>
      <c r="G26" s="3">
        <v>0</v>
      </c>
      <c r="H26" s="3">
        <v>0</v>
      </c>
      <c r="I26" s="3">
        <v>0</v>
      </c>
      <c r="J26" s="3">
        <v>2</v>
      </c>
      <c r="K26" s="3">
        <v>2</v>
      </c>
      <c r="L26" s="3">
        <v>7</v>
      </c>
      <c r="M26" s="3">
        <v>2</v>
      </c>
      <c r="N26" s="3">
        <v>0</v>
      </c>
      <c r="O26" s="3">
        <v>0</v>
      </c>
      <c r="P26" s="3">
        <v>0</v>
      </c>
      <c r="Q26" s="3">
        <v>0</v>
      </c>
      <c r="R26" s="3">
        <v>0</v>
      </c>
      <c r="S26" s="3">
        <v>14</v>
      </c>
      <c r="T26" s="3">
        <v>0</v>
      </c>
      <c r="U26" s="3">
        <v>0</v>
      </c>
      <c r="V26" s="4">
        <v>1</v>
      </c>
    </row>
    <row r="27" spans="1:22" ht="14.25" customHeight="1">
      <c r="A27" s="2" t="s">
        <v>29</v>
      </c>
      <c r="B27" s="3">
        <v>0</v>
      </c>
      <c r="C27" s="3">
        <v>0</v>
      </c>
      <c r="D27" s="3">
        <v>0</v>
      </c>
      <c r="E27" s="3">
        <v>0</v>
      </c>
      <c r="F27" s="3">
        <v>0</v>
      </c>
      <c r="G27" s="3">
        <v>0</v>
      </c>
      <c r="H27" s="3">
        <v>3</v>
      </c>
      <c r="I27" s="3">
        <v>2</v>
      </c>
      <c r="J27" s="3">
        <v>2</v>
      </c>
      <c r="K27" s="3">
        <v>1</v>
      </c>
      <c r="L27" s="3">
        <v>12</v>
      </c>
      <c r="M27" s="3">
        <v>5</v>
      </c>
      <c r="N27" s="3">
        <v>0</v>
      </c>
      <c r="O27" s="3">
        <v>0</v>
      </c>
      <c r="P27" s="3">
        <v>0</v>
      </c>
      <c r="Q27" s="3">
        <v>0</v>
      </c>
      <c r="R27" s="3">
        <v>0</v>
      </c>
      <c r="S27" s="3">
        <v>25</v>
      </c>
      <c r="T27" s="3">
        <v>0</v>
      </c>
      <c r="U27" s="3">
        <v>0</v>
      </c>
      <c r="V27" s="4">
        <v>4</v>
      </c>
    </row>
    <row r="28" spans="1:22" ht="14.25" customHeight="1" thickBot="1">
      <c r="A28" s="5" t="s">
        <v>32</v>
      </c>
      <c r="B28" s="6">
        <v>0</v>
      </c>
      <c r="C28" s="6">
        <v>0</v>
      </c>
      <c r="D28" s="6">
        <v>0</v>
      </c>
      <c r="E28" s="6">
        <v>0</v>
      </c>
      <c r="F28" s="6">
        <v>0</v>
      </c>
      <c r="G28" s="6">
        <v>0</v>
      </c>
      <c r="H28" s="6">
        <v>3</v>
      </c>
      <c r="I28" s="6">
        <v>2</v>
      </c>
      <c r="J28" s="6">
        <v>5</v>
      </c>
      <c r="K28" s="6">
        <v>2</v>
      </c>
      <c r="L28" s="6">
        <v>26</v>
      </c>
      <c r="M28" s="6">
        <v>16</v>
      </c>
      <c r="N28" s="6">
        <v>0</v>
      </c>
      <c r="O28" s="6">
        <v>0</v>
      </c>
      <c r="P28" s="6">
        <v>5</v>
      </c>
      <c r="Q28" s="6">
        <v>0</v>
      </c>
      <c r="R28" s="6">
        <v>4</v>
      </c>
      <c r="S28" s="6">
        <v>63</v>
      </c>
      <c r="T28" s="6">
        <v>1</v>
      </c>
      <c r="U28" s="6">
        <v>1</v>
      </c>
      <c r="V28" s="7">
        <v>10</v>
      </c>
    </row>
    <row r="29" spans="1:22" ht="14.25" customHeight="1">
      <c r="A29" s="848" t="s">
        <v>184</v>
      </c>
      <c r="B29" s="839"/>
      <c r="C29" s="839"/>
      <c r="D29" s="839"/>
      <c r="E29" s="839"/>
      <c r="F29" s="839"/>
      <c r="G29" s="839"/>
      <c r="H29" s="839"/>
      <c r="I29" s="839"/>
      <c r="J29" s="839"/>
      <c r="K29" s="839"/>
      <c r="L29" s="839"/>
      <c r="M29" s="839"/>
      <c r="N29" s="839"/>
      <c r="O29" s="839"/>
      <c r="P29" s="839"/>
      <c r="Q29" s="839"/>
      <c r="R29" s="839"/>
      <c r="S29" s="839"/>
      <c r="T29" s="839"/>
      <c r="U29" s="839"/>
      <c r="V29" s="839"/>
    </row>
    <row r="30" spans="1:22" ht="14.25" customHeight="1">
      <c r="A30" s="848" t="s">
        <v>174</v>
      </c>
      <c r="B30" s="839"/>
      <c r="C30" s="839"/>
      <c r="D30" s="839"/>
      <c r="E30" s="839"/>
      <c r="F30" s="839"/>
      <c r="G30" s="839"/>
      <c r="H30" s="839"/>
      <c r="I30" s="839"/>
      <c r="J30" s="839"/>
      <c r="K30" s="839"/>
      <c r="L30" s="839"/>
      <c r="M30" s="839"/>
      <c r="N30" s="839"/>
      <c r="O30" s="839"/>
      <c r="P30" s="839"/>
      <c r="Q30" s="839"/>
      <c r="R30" s="839"/>
      <c r="S30" s="839"/>
      <c r="T30" s="839"/>
      <c r="U30" s="839"/>
      <c r="V30" s="839"/>
    </row>
    <row r="31" spans="1:22" ht="14.25" customHeight="1">
      <c r="A31" s="848" t="s">
        <v>82</v>
      </c>
      <c r="B31" s="839"/>
      <c r="C31" s="839"/>
      <c r="D31" s="839"/>
      <c r="E31" s="839"/>
      <c r="F31" s="839"/>
      <c r="G31" s="839"/>
      <c r="H31" s="839"/>
      <c r="I31" s="839"/>
      <c r="J31" s="839"/>
      <c r="K31" s="839"/>
      <c r="L31" s="839"/>
      <c r="M31" s="839"/>
      <c r="N31" s="839"/>
      <c r="O31" s="839"/>
      <c r="P31" s="839"/>
      <c r="Q31" s="839"/>
      <c r="R31" s="839"/>
      <c r="S31" s="839"/>
      <c r="T31" s="839"/>
      <c r="U31" s="839"/>
      <c r="V31" s="839"/>
    </row>
    <row r="32" spans="1:22" ht="14.25" customHeight="1">
      <c r="A32" s="848" t="s">
        <v>173</v>
      </c>
      <c r="B32" s="839"/>
      <c r="C32" s="839"/>
      <c r="D32" s="839"/>
      <c r="E32" s="839"/>
      <c r="F32" s="839"/>
      <c r="G32" s="839"/>
      <c r="H32" s="839"/>
      <c r="I32" s="839"/>
      <c r="J32" s="839"/>
      <c r="K32" s="839"/>
      <c r="L32" s="839"/>
      <c r="M32" s="839"/>
      <c r="N32" s="839"/>
      <c r="O32" s="839"/>
      <c r="P32" s="839"/>
      <c r="Q32" s="839"/>
      <c r="R32" s="839"/>
      <c r="S32" s="839"/>
      <c r="T32" s="839"/>
      <c r="U32" s="839"/>
      <c r="V32" s="839"/>
    </row>
    <row r="33" spans="1:22" ht="14.25" customHeight="1">
      <c r="A33" s="848" t="s">
        <v>80</v>
      </c>
      <c r="B33" s="839"/>
      <c r="C33" s="839"/>
      <c r="D33" s="839"/>
      <c r="E33" s="839"/>
      <c r="F33" s="839"/>
      <c r="G33" s="839"/>
      <c r="H33" s="839"/>
      <c r="I33" s="839"/>
      <c r="J33" s="839"/>
      <c r="K33" s="839"/>
      <c r="L33" s="839"/>
      <c r="M33" s="839"/>
      <c r="N33" s="839"/>
      <c r="O33" s="839"/>
      <c r="P33" s="839"/>
      <c r="Q33" s="839"/>
      <c r="R33" s="839"/>
      <c r="S33" s="839"/>
      <c r="T33" s="839"/>
      <c r="U33" s="839"/>
      <c r="V33" s="839"/>
    </row>
  </sheetData>
  <mergeCells count="22">
    <mergeCell ref="T9:V9"/>
    <mergeCell ref="A1:V1"/>
    <mergeCell ref="A2:V2"/>
    <mergeCell ref="A3:V3"/>
    <mergeCell ref="A4:V4"/>
    <mergeCell ref="A5:V5"/>
    <mergeCell ref="A33:V33"/>
    <mergeCell ref="A6:V6"/>
    <mergeCell ref="A29:V29"/>
    <mergeCell ref="A30:V30"/>
    <mergeCell ref="A31:V31"/>
    <mergeCell ref="A32:V32"/>
    <mergeCell ref="B9:C9"/>
    <mergeCell ref="D9:E9"/>
    <mergeCell ref="F9:G9"/>
    <mergeCell ref="H9:I9"/>
    <mergeCell ref="J9:K9"/>
    <mergeCell ref="L9:M9"/>
    <mergeCell ref="N9:O9"/>
    <mergeCell ref="P9:Q9"/>
    <mergeCell ref="B8:S8"/>
    <mergeCell ref="A8:A10"/>
  </mergeCells>
  <printOptions horizontalCentered="1"/>
  <pageMargins left="0.2" right="0.2" top="1" bottom="0.45" header="0.25" footer="0.25"/>
  <pageSetup orientation="landscape" cellComments="atEnd" r:id="rId1"/>
  <headerFooter>
    <oddHeader>&amp;L&amp;G</oddHeader>
    <oddFooter>&amp;L&amp;"Calibri,Regular"&amp;11PERA 2208C Division of Accountability, Research and Measurement</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zoomScaleNormal="100" workbookViewId="0">
      <selection activeCell="H22" sqref="H22"/>
    </sheetView>
  </sheetViews>
  <sheetFormatPr defaultColWidth="11" defaultRowHeight="15" customHeight="1"/>
  <cols>
    <col min="1" max="1" width="7.5" style="60" bestFit="1" customWidth="1"/>
    <col min="2" max="17" width="12" style="60" bestFit="1" customWidth="1"/>
    <col min="18" max="16384" width="11" style="60"/>
  </cols>
  <sheetData>
    <row r="1" spans="1:17" ht="21.9" customHeight="1">
      <c r="A1" s="774" t="s">
        <v>277</v>
      </c>
      <c r="B1" s="777"/>
      <c r="C1" s="777"/>
      <c r="D1" s="777"/>
      <c r="E1" s="777"/>
      <c r="F1" s="777"/>
      <c r="G1" s="777"/>
      <c r="H1" s="777"/>
      <c r="I1" s="777"/>
      <c r="J1" s="777"/>
      <c r="K1" s="777"/>
      <c r="L1" s="777"/>
      <c r="M1" s="777"/>
      <c r="N1" s="777"/>
      <c r="O1" s="777"/>
      <c r="P1" s="777"/>
      <c r="Q1" s="777"/>
    </row>
    <row r="2" spans="1:17" ht="21.9" customHeight="1">
      <c r="A2" s="774" t="s">
        <v>1</v>
      </c>
      <c r="B2" s="777"/>
      <c r="C2" s="777"/>
      <c r="D2" s="777"/>
      <c r="E2" s="777"/>
      <c r="F2" s="777"/>
      <c r="G2" s="777"/>
      <c r="H2" s="777"/>
      <c r="I2" s="777"/>
      <c r="J2" s="777"/>
      <c r="K2" s="777"/>
      <c r="L2" s="777"/>
      <c r="M2" s="777"/>
      <c r="N2" s="777"/>
      <c r="O2" s="777"/>
      <c r="P2" s="777"/>
      <c r="Q2" s="777"/>
    </row>
    <row r="3" spans="1:17" ht="21.9" customHeight="1">
      <c r="A3" s="774" t="s">
        <v>276</v>
      </c>
      <c r="B3" s="777"/>
      <c r="C3" s="777"/>
      <c r="D3" s="777"/>
      <c r="E3" s="777"/>
      <c r="F3" s="777"/>
      <c r="G3" s="777"/>
      <c r="H3" s="777"/>
      <c r="I3" s="777"/>
      <c r="J3" s="777"/>
      <c r="K3" s="777"/>
      <c r="L3" s="777"/>
      <c r="M3" s="777"/>
      <c r="N3" s="777"/>
      <c r="O3" s="777"/>
      <c r="P3" s="777"/>
      <c r="Q3" s="777"/>
    </row>
    <row r="4" spans="1:17" ht="21.9" customHeight="1">
      <c r="A4" s="774" t="s">
        <v>264</v>
      </c>
      <c r="B4" s="777"/>
      <c r="C4" s="777"/>
      <c r="D4" s="777"/>
      <c r="E4" s="777"/>
      <c r="F4" s="777"/>
      <c r="G4" s="777"/>
      <c r="H4" s="777"/>
      <c r="I4" s="777"/>
      <c r="J4" s="777"/>
      <c r="K4" s="777"/>
      <c r="L4" s="777"/>
      <c r="M4" s="777"/>
      <c r="N4" s="777"/>
      <c r="O4" s="777"/>
      <c r="P4" s="777"/>
      <c r="Q4" s="777"/>
    </row>
    <row r="5" spans="1:17" ht="15" customHeight="1" thickBot="1"/>
    <row r="6" spans="1:17" ht="12.9" customHeight="1">
      <c r="A6" s="804" t="s">
        <v>4</v>
      </c>
      <c r="B6" s="790" t="s">
        <v>266</v>
      </c>
      <c r="C6" s="791"/>
      <c r="D6" s="791"/>
      <c r="E6" s="791"/>
      <c r="F6" s="791"/>
      <c r="G6" s="791"/>
      <c r="H6" s="791"/>
      <c r="I6" s="791"/>
      <c r="J6" s="791"/>
      <c r="K6" s="791"/>
      <c r="L6" s="791"/>
      <c r="M6" s="791"/>
      <c r="N6" s="791"/>
      <c r="O6" s="791"/>
      <c r="P6" s="783" t="s">
        <v>42</v>
      </c>
      <c r="Q6" s="784"/>
    </row>
    <row r="7" spans="1:17" ht="12.9" customHeight="1">
      <c r="A7" s="805"/>
      <c r="B7" s="787" t="s">
        <v>97</v>
      </c>
      <c r="C7" s="788"/>
      <c r="D7" s="787" t="s">
        <v>96</v>
      </c>
      <c r="E7" s="788"/>
      <c r="F7" s="787" t="s">
        <v>275</v>
      </c>
      <c r="G7" s="788"/>
      <c r="H7" s="787" t="s">
        <v>274</v>
      </c>
      <c r="I7" s="788"/>
      <c r="J7" s="787" t="s">
        <v>273</v>
      </c>
      <c r="K7" s="788"/>
      <c r="L7" s="787" t="s">
        <v>272</v>
      </c>
      <c r="M7" s="788"/>
      <c r="N7" s="787" t="s">
        <v>95</v>
      </c>
      <c r="O7" s="789"/>
      <c r="P7" s="785"/>
      <c r="Q7" s="786"/>
    </row>
    <row r="8" spans="1:17" ht="12.9" customHeight="1">
      <c r="A8" s="806"/>
      <c r="B8" s="72" t="s">
        <v>58</v>
      </c>
      <c r="C8" s="72" t="s">
        <v>57</v>
      </c>
      <c r="D8" s="72" t="s">
        <v>58</v>
      </c>
      <c r="E8" s="72" t="s">
        <v>57</v>
      </c>
      <c r="F8" s="72" t="s">
        <v>58</v>
      </c>
      <c r="G8" s="72" t="s">
        <v>57</v>
      </c>
      <c r="H8" s="72" t="s">
        <v>58</v>
      </c>
      <c r="I8" s="72" t="s">
        <v>57</v>
      </c>
      <c r="J8" s="72" t="s">
        <v>58</v>
      </c>
      <c r="K8" s="72" t="s">
        <v>57</v>
      </c>
      <c r="L8" s="72" t="s">
        <v>58</v>
      </c>
      <c r="M8" s="72" t="s">
        <v>57</v>
      </c>
      <c r="N8" s="72" t="s">
        <v>58</v>
      </c>
      <c r="O8" s="71" t="s">
        <v>57</v>
      </c>
      <c r="P8" s="70" t="s">
        <v>58</v>
      </c>
      <c r="Q8" s="69" t="s">
        <v>57</v>
      </c>
    </row>
    <row r="9" spans="1:17" ht="17.100000000000001" customHeight="1">
      <c r="A9" s="798" t="s">
        <v>271</v>
      </c>
      <c r="B9" s="794">
        <v>75482</v>
      </c>
      <c r="C9" s="792">
        <v>17.16</v>
      </c>
      <c r="D9" s="794">
        <v>130360</v>
      </c>
      <c r="E9" s="792">
        <v>29.64</v>
      </c>
      <c r="F9" s="794">
        <v>11142</v>
      </c>
      <c r="G9" s="792">
        <v>2.5299999999999998</v>
      </c>
      <c r="H9" s="794">
        <v>14283</v>
      </c>
      <c r="I9" s="792">
        <v>3.25</v>
      </c>
      <c r="J9" s="794">
        <v>13446</v>
      </c>
      <c r="K9" s="792">
        <v>3.06</v>
      </c>
      <c r="L9" s="794">
        <v>18934</v>
      </c>
      <c r="M9" s="792">
        <v>4.3</v>
      </c>
      <c r="N9" s="794">
        <v>176228</v>
      </c>
      <c r="O9" s="796">
        <v>40.06</v>
      </c>
      <c r="P9" s="802">
        <v>439875</v>
      </c>
      <c r="Q9" s="800">
        <v>100</v>
      </c>
    </row>
    <row r="10" spans="1:17" ht="12.9" customHeight="1" thickBot="1">
      <c r="A10" s="799"/>
      <c r="B10" s="795"/>
      <c r="C10" s="793"/>
      <c r="D10" s="795"/>
      <c r="E10" s="793"/>
      <c r="F10" s="795"/>
      <c r="G10" s="793"/>
      <c r="H10" s="795"/>
      <c r="I10" s="793"/>
      <c r="J10" s="795"/>
      <c r="K10" s="793"/>
      <c r="L10" s="795"/>
      <c r="M10" s="793"/>
      <c r="N10" s="795"/>
      <c r="O10" s="797"/>
      <c r="P10" s="803"/>
      <c r="Q10" s="801"/>
    </row>
    <row r="11" spans="1:17" ht="17.100000000000001" customHeight="1">
      <c r="A11" s="776" t="s">
        <v>270</v>
      </c>
      <c r="B11" s="777"/>
      <c r="C11" s="777"/>
      <c r="D11" s="777"/>
      <c r="E11" s="777"/>
      <c r="F11" s="777"/>
      <c r="G11" s="777"/>
      <c r="H11" s="777"/>
      <c r="I11" s="777"/>
      <c r="J11" s="777"/>
      <c r="K11" s="777"/>
      <c r="L11" s="777"/>
      <c r="M11" s="777"/>
      <c r="N11" s="777"/>
      <c r="O11" s="777"/>
      <c r="P11" s="777"/>
      <c r="Q11" s="777"/>
    </row>
    <row r="12" spans="1:17" ht="17.100000000000001" customHeight="1">
      <c r="A12" s="776" t="s">
        <v>269</v>
      </c>
      <c r="B12" s="777"/>
      <c r="C12" s="777"/>
      <c r="D12" s="777"/>
      <c r="E12" s="777"/>
      <c r="F12" s="777"/>
      <c r="G12" s="777"/>
      <c r="H12" s="777"/>
      <c r="I12" s="777"/>
      <c r="J12" s="777"/>
      <c r="K12" s="777"/>
      <c r="L12" s="777"/>
      <c r="M12" s="777"/>
      <c r="N12" s="777"/>
      <c r="O12" s="777"/>
      <c r="P12" s="777"/>
      <c r="Q12" s="777"/>
    </row>
    <row r="13" spans="1:17" ht="17.100000000000001" customHeight="1">
      <c r="A13" s="776" t="s">
        <v>268</v>
      </c>
      <c r="B13" s="777"/>
      <c r="C13" s="777"/>
      <c r="D13" s="777"/>
      <c r="E13" s="777"/>
      <c r="F13" s="777"/>
      <c r="G13" s="777"/>
      <c r="H13" s="777"/>
      <c r="I13" s="777"/>
      <c r="J13" s="777"/>
      <c r="K13" s="777"/>
      <c r="L13" s="777"/>
      <c r="M13" s="777"/>
      <c r="N13" s="777"/>
      <c r="O13" s="777"/>
      <c r="P13" s="777"/>
      <c r="Q13" s="777"/>
    </row>
    <row r="21" spans="12:12" ht="15" customHeight="1">
      <c r="L21" s="60">
        <v>744</v>
      </c>
    </row>
  </sheetData>
  <mergeCells count="34">
    <mergeCell ref="A11:Q11"/>
    <mergeCell ref="A12:Q12"/>
    <mergeCell ref="A13:Q13"/>
    <mergeCell ref="Q9:Q10"/>
    <mergeCell ref="A1:Q1"/>
    <mergeCell ref="A2:Q2"/>
    <mergeCell ref="A3:Q3"/>
    <mergeCell ref="A4:Q4"/>
    <mergeCell ref="L9:L10"/>
    <mergeCell ref="P9:P10"/>
    <mergeCell ref="G9:G10"/>
    <mergeCell ref="H9:H10"/>
    <mergeCell ref="I9:I10"/>
    <mergeCell ref="J9:J10"/>
    <mergeCell ref="K9:K10"/>
    <mergeCell ref="A6:A8"/>
    <mergeCell ref="M9:M10"/>
    <mergeCell ref="N9:N10"/>
    <mergeCell ref="O9:O10"/>
    <mergeCell ref="A9:A10"/>
    <mergeCell ref="B9:B10"/>
    <mergeCell ref="C9:C10"/>
    <mergeCell ref="D9:D10"/>
    <mergeCell ref="E9:E10"/>
    <mergeCell ref="F9:F10"/>
    <mergeCell ref="P6:Q7"/>
    <mergeCell ref="B7:C7"/>
    <mergeCell ref="D7:E7"/>
    <mergeCell ref="F7:G7"/>
    <mergeCell ref="H7:I7"/>
    <mergeCell ref="J7:K7"/>
    <mergeCell ref="L7:M7"/>
    <mergeCell ref="N7:O7"/>
    <mergeCell ref="B6:O6"/>
  </mergeCells>
  <printOptions horizontalCentered="1"/>
  <pageMargins left="0.2" right="0.2" top="0.5" bottom="0.5" header="0" footer="0"/>
  <pageSetup paperSize="5" scale="79" fitToHeight="0" orientation="landscape" horizontalDpi="300" verticalDpi="300" r:id="rId1"/>
  <headerFooter>
    <oddHeader>&amp;L&amp;G</oddHeader>
    <oddFooter>&amp;LPERA 2208C Division of Accountability, Research, &amp; Measurement</oddFoot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69"/>
  <sheetViews>
    <sheetView showGridLines="0" view="pageLayout" zoomScaleNormal="100" workbookViewId="0">
      <selection activeCell="X8" sqref="X8"/>
    </sheetView>
  </sheetViews>
  <sheetFormatPr defaultColWidth="11" defaultRowHeight="15" customHeight="1"/>
  <cols>
    <col min="1" max="1" width="14.19921875" style="9" customWidth="1"/>
    <col min="2" max="2" width="4.19921875" style="9" customWidth="1"/>
    <col min="3" max="3" width="4.59765625" style="9" customWidth="1"/>
    <col min="4" max="5" width="4" style="9" customWidth="1"/>
    <col min="6" max="7" width="4.5" style="9" customWidth="1"/>
    <col min="8" max="8" width="3.5" style="9" customWidth="1"/>
    <col min="9" max="9" width="3.3984375" style="9" customWidth="1"/>
    <col min="10" max="10" width="4.3984375" style="9" customWidth="1"/>
    <col min="11" max="11" width="4.69921875" style="9" customWidth="1"/>
    <col min="12" max="12" width="4.19921875" style="9" customWidth="1"/>
    <col min="13" max="13" width="4.3984375" style="9" customWidth="1"/>
    <col min="14" max="14" width="3.69921875" style="9" customWidth="1"/>
    <col min="15" max="15" width="2.5" style="9" bestFit="1" customWidth="1"/>
    <col min="16" max="16" width="4.19921875" style="9" customWidth="1"/>
    <col min="17" max="17" width="3.8984375" style="9" customWidth="1"/>
    <col min="18" max="18" width="9.3984375" style="9" customWidth="1"/>
    <col min="19" max="19" width="6.69921875" style="9" bestFit="1" customWidth="1"/>
    <col min="20" max="20" width="6.5" style="9" customWidth="1"/>
    <col min="21" max="21" width="4.69921875" style="9" customWidth="1"/>
    <col min="22" max="22" width="11.3984375" style="9" customWidth="1"/>
    <col min="23" max="16384" width="11" style="9"/>
  </cols>
  <sheetData>
    <row r="1" spans="1:22" ht="21.9" customHeight="1">
      <c r="A1" s="838" t="s">
        <v>189</v>
      </c>
      <c r="B1" s="839"/>
      <c r="C1" s="839"/>
      <c r="D1" s="839"/>
      <c r="E1" s="839"/>
      <c r="F1" s="839"/>
      <c r="G1" s="839"/>
      <c r="H1" s="839"/>
      <c r="I1" s="839"/>
      <c r="J1" s="839"/>
      <c r="K1" s="839"/>
      <c r="L1" s="839"/>
      <c r="M1" s="839"/>
      <c r="N1" s="839"/>
      <c r="O1" s="839"/>
      <c r="P1" s="839"/>
      <c r="Q1" s="839"/>
      <c r="R1" s="839"/>
      <c r="S1" s="839"/>
      <c r="T1" s="839"/>
      <c r="U1" s="839"/>
      <c r="V1" s="839"/>
    </row>
    <row r="2" spans="1:22" ht="21.9"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21.9" customHeight="1">
      <c r="A3" s="838" t="s">
        <v>154</v>
      </c>
      <c r="B3" s="839"/>
      <c r="C3" s="839"/>
      <c r="D3" s="839"/>
      <c r="E3" s="839"/>
      <c r="F3" s="839"/>
      <c r="G3" s="839"/>
      <c r="H3" s="839"/>
      <c r="I3" s="839"/>
      <c r="J3" s="839"/>
      <c r="K3" s="839"/>
      <c r="L3" s="839"/>
      <c r="M3" s="839"/>
      <c r="N3" s="839"/>
      <c r="O3" s="839"/>
      <c r="P3" s="839"/>
      <c r="Q3" s="839"/>
      <c r="R3" s="839"/>
      <c r="S3" s="839"/>
      <c r="T3" s="839"/>
      <c r="U3" s="839"/>
      <c r="V3" s="839"/>
    </row>
    <row r="4" spans="1:22" ht="21.9" customHeight="1">
      <c r="A4" s="838" t="s">
        <v>188</v>
      </c>
      <c r="B4" s="839"/>
      <c r="C4" s="839"/>
      <c r="D4" s="839"/>
      <c r="E4" s="839"/>
      <c r="F4" s="839"/>
      <c r="G4" s="839"/>
      <c r="H4" s="839"/>
      <c r="I4" s="839"/>
      <c r="J4" s="839"/>
      <c r="K4" s="839"/>
      <c r="L4" s="839"/>
      <c r="M4" s="839"/>
      <c r="N4" s="839"/>
      <c r="O4" s="839"/>
      <c r="P4" s="839"/>
      <c r="Q4" s="839"/>
      <c r="R4" s="839"/>
      <c r="S4" s="839"/>
      <c r="T4" s="839"/>
      <c r="U4" s="839"/>
      <c r="V4" s="839"/>
    </row>
    <row r="5" spans="1:22" ht="21.9" customHeight="1">
      <c r="A5" s="838" t="s">
        <v>101</v>
      </c>
      <c r="B5" s="839"/>
      <c r="C5" s="839"/>
      <c r="D5" s="839"/>
      <c r="E5" s="839"/>
      <c r="F5" s="839"/>
      <c r="G5" s="839"/>
      <c r="H5" s="839"/>
      <c r="I5" s="839"/>
      <c r="J5" s="839"/>
      <c r="K5" s="839"/>
      <c r="L5" s="839"/>
      <c r="M5" s="839"/>
      <c r="N5" s="839"/>
      <c r="O5" s="839"/>
      <c r="P5" s="839"/>
      <c r="Q5" s="839"/>
      <c r="R5" s="839"/>
      <c r="S5" s="839"/>
      <c r="T5" s="839"/>
      <c r="U5" s="839"/>
      <c r="V5" s="839"/>
    </row>
    <row r="6" spans="1:22" ht="21.9" customHeight="1">
      <c r="A6" s="838" t="s">
        <v>3</v>
      </c>
      <c r="B6" s="839"/>
      <c r="C6" s="839"/>
      <c r="D6" s="839"/>
      <c r="E6" s="839"/>
      <c r="F6" s="839"/>
      <c r="G6" s="839"/>
      <c r="H6" s="839"/>
      <c r="I6" s="839"/>
      <c r="J6" s="839"/>
      <c r="K6" s="839"/>
      <c r="L6" s="839"/>
      <c r="M6" s="839"/>
      <c r="N6" s="839"/>
      <c r="O6" s="839"/>
      <c r="P6" s="839"/>
      <c r="Q6" s="839"/>
      <c r="R6" s="839"/>
      <c r="S6" s="839"/>
      <c r="T6" s="839"/>
      <c r="U6" s="839"/>
      <c r="V6" s="839"/>
    </row>
    <row r="7" spans="1:22" ht="7.5" customHeight="1" thickBot="1"/>
    <row r="8" spans="1:22" ht="17.100000000000001" customHeight="1">
      <c r="A8" s="876" t="s">
        <v>4</v>
      </c>
      <c r="B8" s="860" t="s">
        <v>100</v>
      </c>
      <c r="C8" s="860"/>
      <c r="D8" s="860"/>
      <c r="E8" s="860"/>
      <c r="F8" s="860"/>
      <c r="G8" s="860"/>
      <c r="H8" s="860"/>
      <c r="I8" s="860"/>
      <c r="J8" s="860"/>
      <c r="K8" s="860"/>
      <c r="L8" s="860"/>
      <c r="M8" s="860"/>
      <c r="N8" s="860"/>
      <c r="O8" s="860"/>
      <c r="P8" s="860"/>
      <c r="Q8" s="860"/>
      <c r="R8" s="860"/>
      <c r="S8" s="860"/>
      <c r="T8" s="331"/>
      <c r="U8" s="325"/>
      <c r="V8" s="326"/>
    </row>
    <row r="9" spans="1:22" ht="46.5" customHeight="1">
      <c r="A9" s="877"/>
      <c r="B9" s="895" t="s">
        <v>99</v>
      </c>
      <c r="C9" s="895"/>
      <c r="D9" s="896" t="s">
        <v>98</v>
      </c>
      <c r="E9" s="896"/>
      <c r="F9" s="895" t="s">
        <v>245</v>
      </c>
      <c r="G9" s="896"/>
      <c r="H9" s="896" t="s">
        <v>97</v>
      </c>
      <c r="I9" s="896"/>
      <c r="J9" s="896" t="s">
        <v>96</v>
      </c>
      <c r="K9" s="896"/>
      <c r="L9" s="896" t="s">
        <v>95</v>
      </c>
      <c r="M9" s="896"/>
      <c r="N9" s="896" t="s">
        <v>94</v>
      </c>
      <c r="O9" s="896"/>
      <c r="P9" s="895" t="s">
        <v>246</v>
      </c>
      <c r="Q9" s="896"/>
      <c r="R9" s="87" t="s">
        <v>42</v>
      </c>
      <c r="S9" s="87" t="s">
        <v>92</v>
      </c>
      <c r="T9" s="879" t="s">
        <v>91</v>
      </c>
      <c r="U9" s="872"/>
      <c r="V9" s="873"/>
    </row>
    <row r="10" spans="1:22" ht="17.100000000000001" customHeight="1">
      <c r="A10" s="878"/>
      <c r="B10" s="87" t="s">
        <v>90</v>
      </c>
      <c r="C10" s="87" t="s">
        <v>89</v>
      </c>
      <c r="D10" s="87" t="s">
        <v>90</v>
      </c>
      <c r="E10" s="87" t="s">
        <v>89</v>
      </c>
      <c r="F10" s="87" t="s">
        <v>90</v>
      </c>
      <c r="G10" s="87" t="s">
        <v>89</v>
      </c>
      <c r="H10" s="87" t="s">
        <v>90</v>
      </c>
      <c r="I10" s="87" t="s">
        <v>89</v>
      </c>
      <c r="J10" s="87" t="s">
        <v>90</v>
      </c>
      <c r="K10" s="87" t="s">
        <v>89</v>
      </c>
      <c r="L10" s="87" t="s">
        <v>90</v>
      </c>
      <c r="M10" s="87" t="s">
        <v>89</v>
      </c>
      <c r="N10" s="87" t="s">
        <v>90</v>
      </c>
      <c r="O10" s="87" t="s">
        <v>89</v>
      </c>
      <c r="P10" s="87" t="s">
        <v>90</v>
      </c>
      <c r="Q10" s="87" t="s">
        <v>89</v>
      </c>
      <c r="R10" s="87" t="s">
        <v>88</v>
      </c>
      <c r="S10" s="87" t="s">
        <v>42</v>
      </c>
      <c r="T10" s="87" t="s">
        <v>87</v>
      </c>
      <c r="U10" s="87" t="s">
        <v>86</v>
      </c>
      <c r="V10" s="88" t="s">
        <v>85</v>
      </c>
    </row>
    <row r="11" spans="1:22" s="1" customFormat="1" ht="17.100000000000001" customHeight="1">
      <c r="A11" s="92" t="s">
        <v>84</v>
      </c>
      <c r="B11" s="84">
        <v>0</v>
      </c>
      <c r="C11" s="84">
        <v>0</v>
      </c>
      <c r="D11" s="84">
        <v>0</v>
      </c>
      <c r="E11" s="84">
        <v>1</v>
      </c>
      <c r="F11" s="84">
        <v>1</v>
      </c>
      <c r="G11" s="84">
        <v>0</v>
      </c>
      <c r="H11" s="84">
        <v>3</v>
      </c>
      <c r="I11" s="84">
        <v>2</v>
      </c>
      <c r="J11" s="84">
        <v>6</v>
      </c>
      <c r="K11" s="84">
        <v>3</v>
      </c>
      <c r="L11" s="84">
        <v>20</v>
      </c>
      <c r="M11" s="84">
        <v>7</v>
      </c>
      <c r="N11" s="84">
        <v>0</v>
      </c>
      <c r="O11" s="84">
        <v>0</v>
      </c>
      <c r="P11" s="84">
        <v>2</v>
      </c>
      <c r="Q11" s="84">
        <v>0</v>
      </c>
      <c r="R11" s="84">
        <v>4</v>
      </c>
      <c r="S11" s="84">
        <v>49</v>
      </c>
      <c r="T11" s="84">
        <v>2</v>
      </c>
      <c r="U11" s="84">
        <v>5</v>
      </c>
      <c r="V11" s="85">
        <v>10</v>
      </c>
    </row>
    <row r="12" spans="1:22" ht="17.100000000000001" customHeight="1">
      <c r="A12" s="35" t="s">
        <v>22</v>
      </c>
      <c r="B12" s="36" t="s">
        <v>580</v>
      </c>
      <c r="C12" s="36" t="s">
        <v>580</v>
      </c>
      <c r="D12" s="36" t="s">
        <v>580</v>
      </c>
      <c r="E12" s="36" t="s">
        <v>580</v>
      </c>
      <c r="F12" s="36" t="s">
        <v>580</v>
      </c>
      <c r="G12" s="36" t="s">
        <v>580</v>
      </c>
      <c r="H12" s="36" t="s">
        <v>580</v>
      </c>
      <c r="I12" s="36" t="s">
        <v>580</v>
      </c>
      <c r="J12" s="36" t="s">
        <v>580</v>
      </c>
      <c r="K12" s="36" t="s">
        <v>580</v>
      </c>
      <c r="L12" s="36" t="s">
        <v>580</v>
      </c>
      <c r="M12" s="36" t="s">
        <v>580</v>
      </c>
      <c r="N12" s="36" t="s">
        <v>580</v>
      </c>
      <c r="O12" s="36" t="s">
        <v>580</v>
      </c>
      <c r="P12" s="36" t="s">
        <v>580</v>
      </c>
      <c r="Q12" s="36" t="s">
        <v>580</v>
      </c>
      <c r="R12" s="36" t="s">
        <v>580</v>
      </c>
      <c r="S12" s="36" t="s">
        <v>580</v>
      </c>
      <c r="T12" s="36" t="s">
        <v>580</v>
      </c>
      <c r="U12" s="36" t="s">
        <v>580</v>
      </c>
      <c r="V12" s="37" t="s">
        <v>580</v>
      </c>
    </row>
    <row r="13" spans="1:22" ht="17.100000000000001" customHeight="1">
      <c r="A13" s="2" t="s">
        <v>27</v>
      </c>
      <c r="B13" s="3">
        <v>0</v>
      </c>
      <c r="C13" s="3">
        <v>0</v>
      </c>
      <c r="D13" s="3">
        <v>0</v>
      </c>
      <c r="E13" s="3">
        <v>0</v>
      </c>
      <c r="F13" s="3">
        <v>1</v>
      </c>
      <c r="G13" s="3">
        <v>0</v>
      </c>
      <c r="H13" s="3">
        <v>2</v>
      </c>
      <c r="I13" s="3">
        <v>1</v>
      </c>
      <c r="J13" s="3">
        <v>4</v>
      </c>
      <c r="K13" s="3">
        <v>1</v>
      </c>
      <c r="L13" s="3">
        <v>18</v>
      </c>
      <c r="M13" s="3">
        <v>4</v>
      </c>
      <c r="N13" s="3">
        <v>0</v>
      </c>
      <c r="O13" s="3">
        <v>0</v>
      </c>
      <c r="P13" s="3">
        <v>1</v>
      </c>
      <c r="Q13" s="3">
        <v>0</v>
      </c>
      <c r="R13" s="3">
        <v>4</v>
      </c>
      <c r="S13" s="3">
        <v>36</v>
      </c>
      <c r="T13" s="3">
        <v>1</v>
      </c>
      <c r="U13" s="3">
        <v>1</v>
      </c>
      <c r="V13" s="4">
        <v>6</v>
      </c>
    </row>
    <row r="14" spans="1:22" ht="14.25" customHeight="1" thickBot="1">
      <c r="A14" s="5" t="s">
        <v>29</v>
      </c>
      <c r="B14" s="6">
        <v>0</v>
      </c>
      <c r="C14" s="6">
        <v>0</v>
      </c>
      <c r="D14" s="6">
        <v>0</v>
      </c>
      <c r="E14" s="6">
        <v>1</v>
      </c>
      <c r="F14" s="6">
        <v>0</v>
      </c>
      <c r="G14" s="6">
        <v>0</v>
      </c>
      <c r="H14" s="6">
        <v>1</v>
      </c>
      <c r="I14" s="6">
        <v>1</v>
      </c>
      <c r="J14" s="6">
        <v>2</v>
      </c>
      <c r="K14" s="6">
        <v>2</v>
      </c>
      <c r="L14" s="6">
        <v>1</v>
      </c>
      <c r="M14" s="6">
        <v>3</v>
      </c>
      <c r="N14" s="6">
        <v>0</v>
      </c>
      <c r="O14" s="6">
        <v>0</v>
      </c>
      <c r="P14" s="6">
        <v>1</v>
      </c>
      <c r="Q14" s="6">
        <v>0</v>
      </c>
      <c r="R14" s="6">
        <v>0</v>
      </c>
      <c r="S14" s="6">
        <v>12</v>
      </c>
      <c r="T14" s="6">
        <v>1</v>
      </c>
      <c r="U14" s="6">
        <v>4</v>
      </c>
      <c r="V14" s="7">
        <v>4</v>
      </c>
    </row>
    <row r="15" spans="1:22" ht="14.25" customHeight="1">
      <c r="A15" s="848" t="s">
        <v>187</v>
      </c>
      <c r="B15" s="839"/>
      <c r="C15" s="839"/>
      <c r="D15" s="839"/>
      <c r="E15" s="839"/>
      <c r="F15" s="839"/>
      <c r="G15" s="839"/>
      <c r="H15" s="839"/>
      <c r="I15" s="839"/>
      <c r="J15" s="839"/>
      <c r="K15" s="839"/>
      <c r="L15" s="839"/>
      <c r="M15" s="839"/>
      <c r="N15" s="839"/>
      <c r="O15" s="839"/>
      <c r="P15" s="839"/>
      <c r="Q15" s="839"/>
      <c r="R15" s="839"/>
      <c r="S15" s="839"/>
      <c r="T15" s="839"/>
      <c r="U15" s="839"/>
      <c r="V15" s="839"/>
    </row>
    <row r="16" spans="1:22" ht="14.25" customHeight="1">
      <c r="A16" s="848" t="s">
        <v>174</v>
      </c>
      <c r="B16" s="839"/>
      <c r="C16" s="839"/>
      <c r="D16" s="839"/>
      <c r="E16" s="839"/>
      <c r="F16" s="839"/>
      <c r="G16" s="839"/>
      <c r="H16" s="839"/>
      <c r="I16" s="839"/>
      <c r="J16" s="839"/>
      <c r="K16" s="839"/>
      <c r="L16" s="839"/>
      <c r="M16" s="839"/>
      <c r="N16" s="839"/>
      <c r="O16" s="839"/>
      <c r="P16" s="839"/>
      <c r="Q16" s="839"/>
      <c r="R16" s="839"/>
      <c r="S16" s="839"/>
      <c r="T16" s="839"/>
      <c r="U16" s="839"/>
      <c r="V16" s="839"/>
    </row>
    <row r="17" spans="1:22" ht="14.25" customHeight="1">
      <c r="A17" s="848" t="s">
        <v>82</v>
      </c>
      <c r="B17" s="839"/>
      <c r="C17" s="839"/>
      <c r="D17" s="839"/>
      <c r="E17" s="839"/>
      <c r="F17" s="839"/>
      <c r="G17" s="839"/>
      <c r="H17" s="839"/>
      <c r="I17" s="839"/>
      <c r="J17" s="839"/>
      <c r="K17" s="839"/>
      <c r="L17" s="839"/>
      <c r="M17" s="839"/>
      <c r="N17" s="839"/>
      <c r="O17" s="839"/>
      <c r="P17" s="839"/>
      <c r="Q17" s="839"/>
      <c r="R17" s="839"/>
      <c r="S17" s="839"/>
      <c r="T17" s="839"/>
      <c r="U17" s="839"/>
      <c r="V17" s="839"/>
    </row>
    <row r="18" spans="1:22" ht="14.25" customHeight="1">
      <c r="A18" s="848" t="s">
        <v>173</v>
      </c>
      <c r="B18" s="839"/>
      <c r="C18" s="839"/>
      <c r="D18" s="839"/>
      <c r="E18" s="839"/>
      <c r="F18" s="839"/>
      <c r="G18" s="839"/>
      <c r="H18" s="839"/>
      <c r="I18" s="839"/>
      <c r="J18" s="839"/>
      <c r="K18" s="839"/>
      <c r="L18" s="839"/>
      <c r="M18" s="839"/>
      <c r="N18" s="839"/>
      <c r="O18" s="839"/>
      <c r="P18" s="839"/>
      <c r="Q18" s="839"/>
      <c r="R18" s="839"/>
      <c r="S18" s="839"/>
      <c r="T18" s="839"/>
      <c r="U18" s="839"/>
      <c r="V18" s="839"/>
    </row>
    <row r="19" spans="1:22" ht="14.25" customHeight="1">
      <c r="A19" s="848" t="s">
        <v>80</v>
      </c>
      <c r="B19" s="839"/>
      <c r="C19" s="839"/>
      <c r="D19" s="839"/>
      <c r="E19" s="839"/>
      <c r="F19" s="839"/>
      <c r="G19" s="839"/>
      <c r="H19" s="839"/>
      <c r="I19" s="839"/>
      <c r="J19" s="839"/>
      <c r="K19" s="839"/>
      <c r="L19" s="839"/>
      <c r="M19" s="839"/>
      <c r="N19" s="839"/>
      <c r="O19" s="839"/>
      <c r="P19" s="839"/>
      <c r="Q19" s="839"/>
      <c r="R19" s="839"/>
      <c r="S19" s="839"/>
      <c r="T19" s="839"/>
      <c r="U19" s="839"/>
      <c r="V19" s="839"/>
    </row>
    <row r="20" spans="1:22" ht="14.25" customHeight="1"/>
    <row r="21" spans="1:22" ht="14.25" customHeight="1"/>
    <row r="22" spans="1:22" ht="14.25" customHeight="1"/>
    <row r="23" spans="1:22" ht="14.25" customHeight="1"/>
    <row r="24" spans="1:22" ht="14.25" customHeight="1"/>
    <row r="25" spans="1:22" ht="14.25" customHeight="1"/>
    <row r="26" spans="1:22" ht="14.25" customHeight="1"/>
    <row r="27" spans="1:22" ht="14.25" customHeight="1"/>
    <row r="28" spans="1:22" ht="14.25" customHeight="1"/>
    <row r="29" spans="1:22" ht="14.25" customHeight="1"/>
    <row r="30" spans="1:22" ht="14.25" customHeight="1"/>
    <row r="31" spans="1:22" ht="14.25" customHeight="1"/>
    <row r="32" spans="1:2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sheetData>
  <mergeCells count="22">
    <mergeCell ref="T9:V9"/>
    <mergeCell ref="A1:V1"/>
    <mergeCell ref="A2:V2"/>
    <mergeCell ref="A3:V3"/>
    <mergeCell ref="A4:V4"/>
    <mergeCell ref="A5:V5"/>
    <mergeCell ref="A19:V19"/>
    <mergeCell ref="A6:V6"/>
    <mergeCell ref="A15:V15"/>
    <mergeCell ref="A16:V16"/>
    <mergeCell ref="A17:V17"/>
    <mergeCell ref="A18:V18"/>
    <mergeCell ref="B9:C9"/>
    <mergeCell ref="D9:E9"/>
    <mergeCell ref="F9:G9"/>
    <mergeCell ref="H9:I9"/>
    <mergeCell ref="J9:K9"/>
    <mergeCell ref="L9:M9"/>
    <mergeCell ref="N9:O9"/>
    <mergeCell ref="P9:Q9"/>
    <mergeCell ref="B8:S8"/>
    <mergeCell ref="A8:A10"/>
  </mergeCells>
  <printOptions horizontalCentered="1"/>
  <pageMargins left="0.2" right="0.2" top="1" bottom="0.45" header="0.25" footer="0.25"/>
  <pageSetup fitToHeight="0" orientation="landscape" cellComments="atEnd" r:id="rId1"/>
  <headerFooter>
    <oddHeader>&amp;L&amp;G</oddHeader>
    <oddFooter>&amp;L&amp;"Calibri,Regular"&amp;11PERA 2208C Division of Accountability, Research and Measurement</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view="pageLayout" zoomScaleNormal="100" workbookViewId="0">
      <selection activeCell="D11" sqref="D11"/>
    </sheetView>
  </sheetViews>
  <sheetFormatPr defaultColWidth="11" defaultRowHeight="15" customHeight="1"/>
  <cols>
    <col min="1" max="1" width="15" style="9" bestFit="1" customWidth="1"/>
    <col min="2" max="3" width="5.5" style="9" customWidth="1"/>
    <col min="4" max="5" width="3.5" style="9" bestFit="1" customWidth="1"/>
    <col min="6" max="7" width="4.5" style="9" customWidth="1"/>
    <col min="8" max="8" width="4.8984375" style="9" bestFit="1" customWidth="1"/>
    <col min="9" max="9" width="3.5" style="9" bestFit="1" customWidth="1"/>
    <col min="10" max="13" width="4.8984375" style="9" bestFit="1" customWidth="1"/>
    <col min="14" max="15" width="3" style="9" customWidth="1"/>
    <col min="16" max="17" width="3.5" style="9" bestFit="1" customWidth="1"/>
    <col min="18" max="18" width="9.09765625" style="9" bestFit="1" customWidth="1"/>
    <col min="19" max="19" width="6.69921875" style="9" bestFit="1" customWidth="1"/>
    <col min="20" max="20" width="7.59765625" style="9" bestFit="1" customWidth="1"/>
    <col min="21" max="21" width="3.5" style="9" bestFit="1" customWidth="1"/>
    <col min="22" max="22" width="11.19921875" style="9" bestFit="1" customWidth="1"/>
    <col min="23" max="16384" width="11" style="9"/>
  </cols>
  <sheetData>
    <row r="1" spans="1:22" ht="18.75" customHeight="1">
      <c r="A1" s="838" t="s">
        <v>192</v>
      </c>
      <c r="B1" s="839"/>
      <c r="C1" s="839"/>
      <c r="D1" s="839"/>
      <c r="E1" s="839"/>
      <c r="F1" s="839"/>
      <c r="G1" s="839"/>
      <c r="H1" s="839"/>
      <c r="I1" s="839"/>
      <c r="J1" s="839"/>
      <c r="K1" s="839"/>
      <c r="L1" s="839"/>
      <c r="M1" s="839"/>
      <c r="N1" s="839"/>
      <c r="O1" s="839"/>
      <c r="P1" s="839"/>
      <c r="Q1" s="839"/>
      <c r="R1" s="839"/>
      <c r="S1" s="839"/>
      <c r="T1" s="839"/>
      <c r="U1" s="839"/>
      <c r="V1" s="839"/>
    </row>
    <row r="2" spans="1:22" ht="18.75"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18.75" customHeight="1">
      <c r="A3" s="838" t="s">
        <v>154</v>
      </c>
      <c r="B3" s="839"/>
      <c r="C3" s="839"/>
      <c r="D3" s="839"/>
      <c r="E3" s="839"/>
      <c r="F3" s="839"/>
      <c r="G3" s="839"/>
      <c r="H3" s="839"/>
      <c r="I3" s="839"/>
      <c r="J3" s="839"/>
      <c r="K3" s="839"/>
      <c r="L3" s="839"/>
      <c r="M3" s="839"/>
      <c r="N3" s="839"/>
      <c r="O3" s="839"/>
      <c r="P3" s="839"/>
      <c r="Q3" s="839"/>
      <c r="R3" s="839"/>
      <c r="S3" s="839"/>
      <c r="T3" s="839"/>
      <c r="U3" s="839"/>
      <c r="V3" s="839"/>
    </row>
    <row r="4" spans="1:22" ht="18.75" customHeight="1">
      <c r="A4" s="838" t="s">
        <v>191</v>
      </c>
      <c r="B4" s="839"/>
      <c r="C4" s="839"/>
      <c r="D4" s="839"/>
      <c r="E4" s="839"/>
      <c r="F4" s="839"/>
      <c r="G4" s="839"/>
      <c r="H4" s="839"/>
      <c r="I4" s="839"/>
      <c r="J4" s="839"/>
      <c r="K4" s="839"/>
      <c r="L4" s="839"/>
      <c r="M4" s="839"/>
      <c r="N4" s="839"/>
      <c r="O4" s="839"/>
      <c r="P4" s="839"/>
      <c r="Q4" s="839"/>
      <c r="R4" s="839"/>
      <c r="S4" s="839"/>
      <c r="T4" s="839"/>
      <c r="U4" s="839"/>
      <c r="V4" s="839"/>
    </row>
    <row r="5" spans="1:22" ht="18.75" customHeight="1">
      <c r="A5" s="838" t="s">
        <v>101</v>
      </c>
      <c r="B5" s="839"/>
      <c r="C5" s="839"/>
      <c r="D5" s="839"/>
      <c r="E5" s="839"/>
      <c r="F5" s="839"/>
      <c r="G5" s="839"/>
      <c r="H5" s="839"/>
      <c r="I5" s="839"/>
      <c r="J5" s="839"/>
      <c r="K5" s="839"/>
      <c r="L5" s="839"/>
      <c r="M5" s="839"/>
      <c r="N5" s="839"/>
      <c r="O5" s="839"/>
      <c r="P5" s="839"/>
      <c r="Q5" s="839"/>
      <c r="R5" s="839"/>
      <c r="S5" s="839"/>
      <c r="T5" s="839"/>
      <c r="U5" s="839"/>
      <c r="V5" s="839"/>
    </row>
    <row r="6" spans="1:22" ht="18.75" customHeight="1">
      <c r="A6" s="838" t="s">
        <v>3</v>
      </c>
      <c r="B6" s="839"/>
      <c r="C6" s="839"/>
      <c r="D6" s="839"/>
      <c r="E6" s="839"/>
      <c r="F6" s="839"/>
      <c r="G6" s="839"/>
      <c r="H6" s="839"/>
      <c r="I6" s="839"/>
      <c r="J6" s="839"/>
      <c r="K6" s="839"/>
      <c r="L6" s="839"/>
      <c r="M6" s="839"/>
      <c r="N6" s="839"/>
      <c r="O6" s="839"/>
      <c r="P6" s="839"/>
      <c r="Q6" s="839"/>
      <c r="R6" s="839"/>
      <c r="S6" s="839"/>
      <c r="T6" s="839"/>
      <c r="U6" s="839"/>
      <c r="V6" s="839"/>
    </row>
    <row r="7" spans="1:22" ht="7.5" customHeight="1" thickBot="1"/>
    <row r="8" spans="1:22" ht="17.100000000000001" customHeight="1">
      <c r="A8" s="876" t="s">
        <v>4</v>
      </c>
      <c r="B8" s="860" t="s">
        <v>100</v>
      </c>
      <c r="C8" s="860"/>
      <c r="D8" s="860"/>
      <c r="E8" s="860"/>
      <c r="F8" s="860"/>
      <c r="G8" s="860"/>
      <c r="H8" s="860"/>
      <c r="I8" s="860"/>
      <c r="J8" s="860"/>
      <c r="K8" s="860"/>
      <c r="L8" s="860"/>
      <c r="M8" s="860"/>
      <c r="N8" s="860"/>
      <c r="O8" s="860"/>
      <c r="P8" s="860"/>
      <c r="Q8" s="860"/>
      <c r="R8" s="860"/>
      <c r="S8" s="860"/>
      <c r="T8" s="880" t="s">
        <v>91</v>
      </c>
      <c r="U8" s="881"/>
      <c r="V8" s="882"/>
    </row>
    <row r="9" spans="1:22" ht="46.5" customHeight="1">
      <c r="A9" s="877"/>
      <c r="B9" s="895" t="s">
        <v>99</v>
      </c>
      <c r="C9" s="895"/>
      <c r="D9" s="896" t="s">
        <v>98</v>
      </c>
      <c r="E9" s="896"/>
      <c r="F9" s="895" t="s">
        <v>182</v>
      </c>
      <c r="G9" s="895"/>
      <c r="H9" s="896" t="s">
        <v>97</v>
      </c>
      <c r="I9" s="896"/>
      <c r="J9" s="896" t="s">
        <v>96</v>
      </c>
      <c r="K9" s="896"/>
      <c r="L9" s="896" t="s">
        <v>95</v>
      </c>
      <c r="M9" s="896"/>
      <c r="N9" s="896" t="s">
        <v>94</v>
      </c>
      <c r="O9" s="896"/>
      <c r="P9" s="895" t="s">
        <v>181</v>
      </c>
      <c r="Q9" s="895"/>
      <c r="R9" s="87" t="s">
        <v>42</v>
      </c>
      <c r="S9" s="87" t="s">
        <v>92</v>
      </c>
      <c r="T9" s="879"/>
      <c r="U9" s="872"/>
      <c r="V9" s="873"/>
    </row>
    <row r="10" spans="1:22" ht="17.100000000000001" customHeight="1">
      <c r="A10" s="878"/>
      <c r="B10" s="87" t="s">
        <v>90</v>
      </c>
      <c r="C10" s="87" t="s">
        <v>89</v>
      </c>
      <c r="D10" s="87" t="s">
        <v>90</v>
      </c>
      <c r="E10" s="87" t="s">
        <v>89</v>
      </c>
      <c r="F10" s="87" t="s">
        <v>90</v>
      </c>
      <c r="G10" s="87" t="s">
        <v>89</v>
      </c>
      <c r="H10" s="87" t="s">
        <v>90</v>
      </c>
      <c r="I10" s="87" t="s">
        <v>89</v>
      </c>
      <c r="J10" s="87" t="s">
        <v>90</v>
      </c>
      <c r="K10" s="87" t="s">
        <v>89</v>
      </c>
      <c r="L10" s="87" t="s">
        <v>90</v>
      </c>
      <c r="M10" s="87" t="s">
        <v>89</v>
      </c>
      <c r="N10" s="87" t="s">
        <v>90</v>
      </c>
      <c r="O10" s="87" t="s">
        <v>89</v>
      </c>
      <c r="P10" s="87" t="s">
        <v>90</v>
      </c>
      <c r="Q10" s="87" t="s">
        <v>89</v>
      </c>
      <c r="R10" s="87" t="s">
        <v>88</v>
      </c>
      <c r="S10" s="87" t="s">
        <v>42</v>
      </c>
      <c r="T10" s="87" t="s">
        <v>87</v>
      </c>
      <c r="U10" s="87" t="s">
        <v>86</v>
      </c>
      <c r="V10" s="88" t="s">
        <v>85</v>
      </c>
    </row>
    <row r="11" spans="1:22" s="1" customFormat="1" ht="17.100000000000001" customHeight="1">
      <c r="A11" s="92" t="s">
        <v>84</v>
      </c>
      <c r="B11" s="84">
        <v>222</v>
      </c>
      <c r="C11" s="84">
        <v>153</v>
      </c>
      <c r="D11" s="84">
        <v>267</v>
      </c>
      <c r="E11" s="84">
        <v>184</v>
      </c>
      <c r="F11" s="84">
        <v>23</v>
      </c>
      <c r="G11" s="84">
        <v>10</v>
      </c>
      <c r="H11" s="84">
        <v>1426</v>
      </c>
      <c r="I11" s="84">
        <v>675</v>
      </c>
      <c r="J11" s="84">
        <v>2029</v>
      </c>
      <c r="K11" s="84">
        <v>1219</v>
      </c>
      <c r="L11" s="84">
        <v>4690</v>
      </c>
      <c r="M11" s="84">
        <v>2702</v>
      </c>
      <c r="N11" s="84">
        <v>18</v>
      </c>
      <c r="O11" s="84">
        <v>17</v>
      </c>
      <c r="P11" s="84">
        <v>203</v>
      </c>
      <c r="Q11" s="84">
        <v>115</v>
      </c>
      <c r="R11" s="84">
        <v>700</v>
      </c>
      <c r="S11" s="84">
        <v>14653</v>
      </c>
      <c r="T11" s="84">
        <v>752</v>
      </c>
      <c r="U11" s="84">
        <v>707</v>
      </c>
      <c r="V11" s="85">
        <v>7175</v>
      </c>
    </row>
    <row r="12" spans="1:22" ht="17.100000000000001" customHeight="1">
      <c r="A12" s="35" t="s">
        <v>5</v>
      </c>
      <c r="B12" s="36">
        <v>2</v>
      </c>
      <c r="C12" s="36">
        <v>2</v>
      </c>
      <c r="D12" s="36">
        <v>7</v>
      </c>
      <c r="E12" s="36">
        <v>5</v>
      </c>
      <c r="F12" s="36">
        <v>1</v>
      </c>
      <c r="G12" s="36">
        <v>2</v>
      </c>
      <c r="H12" s="36">
        <v>27</v>
      </c>
      <c r="I12" s="36">
        <v>26</v>
      </c>
      <c r="J12" s="36">
        <v>39</v>
      </c>
      <c r="K12" s="36">
        <v>17</v>
      </c>
      <c r="L12" s="36">
        <v>218</v>
      </c>
      <c r="M12" s="36">
        <v>142</v>
      </c>
      <c r="N12" s="36">
        <v>0</v>
      </c>
      <c r="O12" s="36">
        <v>0</v>
      </c>
      <c r="P12" s="36">
        <v>11</v>
      </c>
      <c r="Q12" s="36">
        <v>6</v>
      </c>
      <c r="R12" s="36">
        <v>9</v>
      </c>
      <c r="S12" s="36">
        <v>514</v>
      </c>
      <c r="T12" s="36">
        <v>29</v>
      </c>
      <c r="U12" s="36">
        <v>21</v>
      </c>
      <c r="V12" s="37">
        <v>302</v>
      </c>
    </row>
    <row r="13" spans="1:22" ht="17.100000000000001" customHeight="1">
      <c r="A13" s="2" t="s">
        <v>6</v>
      </c>
      <c r="B13" s="3">
        <v>56</v>
      </c>
      <c r="C13" s="3">
        <v>35</v>
      </c>
      <c r="D13" s="3">
        <v>27</v>
      </c>
      <c r="E13" s="3">
        <v>19</v>
      </c>
      <c r="F13" s="3">
        <v>2</v>
      </c>
      <c r="G13" s="3">
        <v>0</v>
      </c>
      <c r="H13" s="3">
        <v>224</v>
      </c>
      <c r="I13" s="3">
        <v>118</v>
      </c>
      <c r="J13" s="3">
        <v>234</v>
      </c>
      <c r="K13" s="3">
        <v>156</v>
      </c>
      <c r="L13" s="3">
        <v>182</v>
      </c>
      <c r="M13" s="3">
        <v>143</v>
      </c>
      <c r="N13" s="3">
        <v>0</v>
      </c>
      <c r="O13" s="3">
        <v>3</v>
      </c>
      <c r="P13" s="3">
        <v>9</v>
      </c>
      <c r="Q13" s="3">
        <v>9</v>
      </c>
      <c r="R13" s="3">
        <v>75</v>
      </c>
      <c r="S13" s="3">
        <v>1292</v>
      </c>
      <c r="T13" s="3">
        <v>54</v>
      </c>
      <c r="U13" s="3">
        <v>145</v>
      </c>
      <c r="V13" s="4">
        <v>666</v>
      </c>
    </row>
    <row r="14" spans="1:22" ht="14.25" customHeight="1">
      <c r="A14" s="2" t="s">
        <v>7</v>
      </c>
      <c r="B14" s="3">
        <v>6</v>
      </c>
      <c r="C14" s="3">
        <v>2</v>
      </c>
      <c r="D14" s="3">
        <v>5</v>
      </c>
      <c r="E14" s="3">
        <v>2</v>
      </c>
      <c r="F14" s="3">
        <v>0</v>
      </c>
      <c r="G14" s="3">
        <v>0</v>
      </c>
      <c r="H14" s="3">
        <v>19</v>
      </c>
      <c r="I14" s="3">
        <v>5</v>
      </c>
      <c r="J14" s="3">
        <v>21</v>
      </c>
      <c r="K14" s="3">
        <v>9</v>
      </c>
      <c r="L14" s="3">
        <v>121</v>
      </c>
      <c r="M14" s="3">
        <v>66</v>
      </c>
      <c r="N14" s="3">
        <v>0</v>
      </c>
      <c r="O14" s="3">
        <v>0</v>
      </c>
      <c r="P14" s="3">
        <v>4</v>
      </c>
      <c r="Q14" s="3">
        <v>3</v>
      </c>
      <c r="R14" s="3">
        <v>1</v>
      </c>
      <c r="S14" s="3">
        <v>264</v>
      </c>
      <c r="T14" s="3">
        <v>11</v>
      </c>
      <c r="U14" s="3">
        <v>3</v>
      </c>
      <c r="V14" s="4">
        <v>174</v>
      </c>
    </row>
    <row r="15" spans="1:22" ht="14.25" customHeight="1">
      <c r="A15" s="2" t="s">
        <v>8</v>
      </c>
      <c r="B15" s="3">
        <v>0</v>
      </c>
      <c r="C15" s="3">
        <v>0</v>
      </c>
      <c r="D15" s="3">
        <v>0</v>
      </c>
      <c r="E15" s="3">
        <v>1</v>
      </c>
      <c r="F15" s="3">
        <v>0</v>
      </c>
      <c r="G15" s="3">
        <v>1</v>
      </c>
      <c r="H15" s="3">
        <v>5</v>
      </c>
      <c r="I15" s="3">
        <v>9</v>
      </c>
      <c r="J15" s="3">
        <v>0</v>
      </c>
      <c r="K15" s="3">
        <v>2</v>
      </c>
      <c r="L15" s="3">
        <v>35</v>
      </c>
      <c r="M15" s="3">
        <v>20</v>
      </c>
      <c r="N15" s="3">
        <v>0</v>
      </c>
      <c r="O15" s="3">
        <v>0</v>
      </c>
      <c r="P15" s="3">
        <v>0</v>
      </c>
      <c r="Q15" s="3">
        <v>1</v>
      </c>
      <c r="R15" s="3">
        <v>0</v>
      </c>
      <c r="S15" s="3">
        <v>74</v>
      </c>
      <c r="T15" s="3">
        <v>1</v>
      </c>
      <c r="U15" s="3" t="s">
        <v>177</v>
      </c>
      <c r="V15" s="4">
        <v>28</v>
      </c>
    </row>
    <row r="16" spans="1:22" ht="14.25" customHeight="1">
      <c r="A16" s="2" t="s">
        <v>9</v>
      </c>
      <c r="B16" s="3">
        <v>1</v>
      </c>
      <c r="C16" s="3">
        <v>2</v>
      </c>
      <c r="D16" s="3">
        <v>7</v>
      </c>
      <c r="E16" s="3">
        <v>3</v>
      </c>
      <c r="F16" s="3">
        <v>1</v>
      </c>
      <c r="G16" s="3">
        <v>0</v>
      </c>
      <c r="H16" s="3">
        <v>47</v>
      </c>
      <c r="I16" s="3">
        <v>18</v>
      </c>
      <c r="J16" s="3">
        <v>68</v>
      </c>
      <c r="K16" s="3">
        <v>27</v>
      </c>
      <c r="L16" s="3">
        <v>302</v>
      </c>
      <c r="M16" s="3">
        <v>168</v>
      </c>
      <c r="N16" s="3">
        <v>0</v>
      </c>
      <c r="O16" s="3">
        <v>0</v>
      </c>
      <c r="P16" s="3">
        <v>9</v>
      </c>
      <c r="Q16" s="3">
        <v>6</v>
      </c>
      <c r="R16" s="3">
        <v>15</v>
      </c>
      <c r="S16" s="3">
        <v>674</v>
      </c>
      <c r="T16" s="3">
        <v>42</v>
      </c>
      <c r="U16" s="3">
        <v>110</v>
      </c>
      <c r="V16" s="4">
        <v>398</v>
      </c>
    </row>
    <row r="17" spans="1:22" ht="14.25" customHeight="1">
      <c r="A17" s="2" t="s">
        <v>10</v>
      </c>
      <c r="B17" s="3">
        <v>2</v>
      </c>
      <c r="C17" s="3">
        <v>3</v>
      </c>
      <c r="D17" s="3">
        <v>6</v>
      </c>
      <c r="E17" s="3">
        <v>3</v>
      </c>
      <c r="F17" s="3">
        <v>1</v>
      </c>
      <c r="G17" s="3">
        <v>1</v>
      </c>
      <c r="H17" s="3">
        <v>16</v>
      </c>
      <c r="I17" s="3">
        <v>11</v>
      </c>
      <c r="J17" s="3">
        <v>69</v>
      </c>
      <c r="K17" s="3">
        <v>27</v>
      </c>
      <c r="L17" s="3">
        <v>137</v>
      </c>
      <c r="M17" s="3">
        <v>65</v>
      </c>
      <c r="N17" s="3">
        <v>2</v>
      </c>
      <c r="O17" s="3">
        <v>0</v>
      </c>
      <c r="P17" s="3">
        <v>1</v>
      </c>
      <c r="Q17" s="3">
        <v>2</v>
      </c>
      <c r="R17" s="3">
        <v>17</v>
      </c>
      <c r="S17" s="3">
        <v>363</v>
      </c>
      <c r="T17" s="3">
        <v>10</v>
      </c>
      <c r="U17" s="3">
        <v>1</v>
      </c>
      <c r="V17" s="4">
        <v>181</v>
      </c>
    </row>
    <row r="18" spans="1:22" ht="14.25" customHeight="1">
      <c r="A18" s="2" t="s">
        <v>11</v>
      </c>
      <c r="B18" s="3">
        <v>1</v>
      </c>
      <c r="C18" s="3">
        <v>2</v>
      </c>
      <c r="D18" s="3">
        <v>24</v>
      </c>
      <c r="E18" s="3">
        <v>13</v>
      </c>
      <c r="F18" s="3">
        <v>2</v>
      </c>
      <c r="G18" s="3">
        <v>0</v>
      </c>
      <c r="H18" s="3">
        <v>113</v>
      </c>
      <c r="I18" s="3">
        <v>56</v>
      </c>
      <c r="J18" s="3">
        <v>40</v>
      </c>
      <c r="K18" s="3">
        <v>17</v>
      </c>
      <c r="L18" s="3">
        <v>296</v>
      </c>
      <c r="M18" s="3">
        <v>184</v>
      </c>
      <c r="N18" s="3">
        <v>3</v>
      </c>
      <c r="O18" s="3">
        <v>4</v>
      </c>
      <c r="P18" s="3">
        <v>15</v>
      </c>
      <c r="Q18" s="3">
        <v>2</v>
      </c>
      <c r="R18" s="3">
        <v>61</v>
      </c>
      <c r="S18" s="3">
        <v>833</v>
      </c>
      <c r="T18" s="3">
        <v>42</v>
      </c>
      <c r="U18" s="3">
        <v>33</v>
      </c>
      <c r="V18" s="4">
        <v>450</v>
      </c>
    </row>
    <row r="19" spans="1:22" ht="14.25" customHeight="1">
      <c r="A19" s="2" t="s">
        <v>12</v>
      </c>
      <c r="B19" s="3">
        <v>0</v>
      </c>
      <c r="C19" s="3">
        <v>0</v>
      </c>
      <c r="D19" s="3">
        <v>1</v>
      </c>
      <c r="E19" s="3">
        <v>0</v>
      </c>
      <c r="F19" s="3">
        <v>0</v>
      </c>
      <c r="G19" s="3">
        <v>0</v>
      </c>
      <c r="H19" s="3">
        <v>1</v>
      </c>
      <c r="I19" s="3">
        <v>2</v>
      </c>
      <c r="J19" s="3">
        <v>11</v>
      </c>
      <c r="K19" s="3">
        <v>3</v>
      </c>
      <c r="L19" s="3">
        <v>35</v>
      </c>
      <c r="M19" s="3">
        <v>24</v>
      </c>
      <c r="N19" s="3">
        <v>0</v>
      </c>
      <c r="O19" s="3">
        <v>0</v>
      </c>
      <c r="P19" s="3">
        <v>1</v>
      </c>
      <c r="Q19" s="3">
        <v>2</v>
      </c>
      <c r="R19" s="3">
        <v>1</v>
      </c>
      <c r="S19" s="3">
        <v>81</v>
      </c>
      <c r="T19" s="3">
        <v>8</v>
      </c>
      <c r="U19" s="3">
        <v>1</v>
      </c>
      <c r="V19" s="4">
        <v>36</v>
      </c>
    </row>
    <row r="20" spans="1:22" ht="14.25" customHeight="1">
      <c r="A20" s="2" t="s">
        <v>13</v>
      </c>
      <c r="B20" s="3">
        <v>0</v>
      </c>
      <c r="C20" s="3">
        <v>1</v>
      </c>
      <c r="D20" s="3">
        <v>3</v>
      </c>
      <c r="E20" s="3">
        <v>3</v>
      </c>
      <c r="F20" s="3">
        <v>0</v>
      </c>
      <c r="G20" s="3">
        <v>0</v>
      </c>
      <c r="H20" s="3">
        <v>20</v>
      </c>
      <c r="I20" s="3">
        <v>10</v>
      </c>
      <c r="J20" s="3">
        <v>16</v>
      </c>
      <c r="K20" s="3">
        <v>4</v>
      </c>
      <c r="L20" s="3">
        <v>168</v>
      </c>
      <c r="M20" s="3">
        <v>65</v>
      </c>
      <c r="N20" s="3">
        <v>0</v>
      </c>
      <c r="O20" s="3">
        <v>0</v>
      </c>
      <c r="P20" s="3">
        <v>8</v>
      </c>
      <c r="Q20" s="3">
        <v>1</v>
      </c>
      <c r="R20" s="3">
        <v>8</v>
      </c>
      <c r="S20" s="3">
        <v>307</v>
      </c>
      <c r="T20" s="3">
        <v>22</v>
      </c>
      <c r="U20" s="3" t="s">
        <v>177</v>
      </c>
      <c r="V20" s="4">
        <v>133</v>
      </c>
    </row>
    <row r="21" spans="1:22" ht="14.25" customHeight="1">
      <c r="A21" s="2" t="s">
        <v>14</v>
      </c>
      <c r="B21" s="3">
        <v>19</v>
      </c>
      <c r="C21" s="3">
        <v>7</v>
      </c>
      <c r="D21" s="3">
        <v>15</v>
      </c>
      <c r="E21" s="3">
        <v>8</v>
      </c>
      <c r="F21" s="3">
        <v>2</v>
      </c>
      <c r="G21" s="3">
        <v>0</v>
      </c>
      <c r="H21" s="3">
        <v>75</v>
      </c>
      <c r="I21" s="3">
        <v>33</v>
      </c>
      <c r="J21" s="3">
        <v>148</v>
      </c>
      <c r="K21" s="3">
        <v>67</v>
      </c>
      <c r="L21" s="3">
        <v>252</v>
      </c>
      <c r="M21" s="3">
        <v>121</v>
      </c>
      <c r="N21" s="3">
        <v>1</v>
      </c>
      <c r="O21" s="3">
        <v>1</v>
      </c>
      <c r="P21" s="3">
        <v>11</v>
      </c>
      <c r="Q21" s="3">
        <v>7</v>
      </c>
      <c r="R21" s="3">
        <v>86</v>
      </c>
      <c r="S21" s="3">
        <v>853</v>
      </c>
      <c r="T21" s="3">
        <v>45</v>
      </c>
      <c r="U21" s="3">
        <v>24</v>
      </c>
      <c r="V21" s="4">
        <v>390</v>
      </c>
    </row>
    <row r="22" spans="1:22" ht="14.25" customHeight="1">
      <c r="A22" s="2" t="s">
        <v>15</v>
      </c>
      <c r="B22" s="3">
        <v>5</v>
      </c>
      <c r="C22" s="3">
        <v>2</v>
      </c>
      <c r="D22" s="3">
        <v>5</v>
      </c>
      <c r="E22" s="3">
        <v>2</v>
      </c>
      <c r="F22" s="3">
        <v>0</v>
      </c>
      <c r="G22" s="3">
        <v>0</v>
      </c>
      <c r="H22" s="3">
        <v>61</v>
      </c>
      <c r="I22" s="3">
        <v>30</v>
      </c>
      <c r="J22" s="3">
        <v>79</v>
      </c>
      <c r="K22" s="3">
        <v>55</v>
      </c>
      <c r="L22" s="3">
        <v>238</v>
      </c>
      <c r="M22" s="3">
        <v>191</v>
      </c>
      <c r="N22" s="3">
        <v>1</v>
      </c>
      <c r="O22" s="3">
        <v>3</v>
      </c>
      <c r="P22" s="3">
        <v>15</v>
      </c>
      <c r="Q22" s="3">
        <v>11</v>
      </c>
      <c r="R22" s="3">
        <v>37</v>
      </c>
      <c r="S22" s="3">
        <v>735</v>
      </c>
      <c r="T22" s="3">
        <v>31</v>
      </c>
      <c r="U22" s="3">
        <v>17</v>
      </c>
      <c r="V22" s="4">
        <v>333</v>
      </c>
    </row>
    <row r="23" spans="1:22" ht="14.25" customHeight="1">
      <c r="A23" s="38" t="s">
        <v>180</v>
      </c>
      <c r="B23" s="3">
        <v>0</v>
      </c>
      <c r="C23" s="3">
        <v>0</v>
      </c>
      <c r="D23" s="3">
        <v>2</v>
      </c>
      <c r="E23" s="3">
        <v>2</v>
      </c>
      <c r="F23" s="3">
        <v>1</v>
      </c>
      <c r="G23" s="3">
        <v>0</v>
      </c>
      <c r="H23" s="3">
        <v>22</v>
      </c>
      <c r="I23" s="3">
        <v>5</v>
      </c>
      <c r="J23" s="3">
        <v>4</v>
      </c>
      <c r="K23" s="3">
        <v>5</v>
      </c>
      <c r="L23" s="3">
        <v>90</v>
      </c>
      <c r="M23" s="3">
        <v>44</v>
      </c>
      <c r="N23" s="3">
        <v>0</v>
      </c>
      <c r="O23" s="3">
        <v>0</v>
      </c>
      <c r="P23" s="3">
        <v>0</v>
      </c>
      <c r="Q23" s="3">
        <v>0</v>
      </c>
      <c r="R23" s="3">
        <v>0</v>
      </c>
      <c r="S23" s="3">
        <v>175</v>
      </c>
      <c r="T23" s="3">
        <v>10</v>
      </c>
      <c r="U23" s="3" t="s">
        <v>177</v>
      </c>
      <c r="V23" s="4">
        <v>63</v>
      </c>
    </row>
    <row r="24" spans="1:22" ht="14.25" customHeight="1">
      <c r="A24" s="2" t="s">
        <v>17</v>
      </c>
      <c r="B24" s="3">
        <v>0</v>
      </c>
      <c r="C24" s="3">
        <v>1</v>
      </c>
      <c r="D24" s="3">
        <v>3</v>
      </c>
      <c r="E24" s="3">
        <v>3</v>
      </c>
      <c r="F24" s="3">
        <v>0</v>
      </c>
      <c r="G24" s="3">
        <v>0</v>
      </c>
      <c r="H24" s="3">
        <v>4</v>
      </c>
      <c r="I24" s="3">
        <v>3</v>
      </c>
      <c r="J24" s="3">
        <v>9</v>
      </c>
      <c r="K24" s="3">
        <v>6</v>
      </c>
      <c r="L24" s="3">
        <v>51</v>
      </c>
      <c r="M24" s="3">
        <v>30</v>
      </c>
      <c r="N24" s="3">
        <v>0</v>
      </c>
      <c r="O24" s="3">
        <v>0</v>
      </c>
      <c r="P24" s="3">
        <v>0</v>
      </c>
      <c r="Q24" s="3">
        <v>0</v>
      </c>
      <c r="R24" s="3">
        <v>17</v>
      </c>
      <c r="S24" s="3">
        <v>127</v>
      </c>
      <c r="T24" s="3">
        <v>7</v>
      </c>
      <c r="U24" s="3">
        <v>4</v>
      </c>
      <c r="V24" s="4">
        <v>53</v>
      </c>
    </row>
    <row r="25" spans="1:22" ht="14.25" customHeight="1">
      <c r="A25" s="2" t="s">
        <v>18</v>
      </c>
      <c r="B25" s="3">
        <v>2</v>
      </c>
      <c r="C25" s="3">
        <v>2</v>
      </c>
      <c r="D25" s="3">
        <v>2</v>
      </c>
      <c r="E25" s="3">
        <v>4</v>
      </c>
      <c r="F25" s="3">
        <v>1</v>
      </c>
      <c r="G25" s="3">
        <v>0</v>
      </c>
      <c r="H25" s="3">
        <v>17</v>
      </c>
      <c r="I25" s="3">
        <v>7</v>
      </c>
      <c r="J25" s="3">
        <v>25</v>
      </c>
      <c r="K25" s="3">
        <v>11</v>
      </c>
      <c r="L25" s="3">
        <v>146</v>
      </c>
      <c r="M25" s="3">
        <v>52</v>
      </c>
      <c r="N25" s="3">
        <v>0</v>
      </c>
      <c r="O25" s="3">
        <v>0</v>
      </c>
      <c r="P25" s="3">
        <v>9</v>
      </c>
      <c r="Q25" s="3">
        <v>1</v>
      </c>
      <c r="R25" s="3">
        <v>27</v>
      </c>
      <c r="S25" s="3">
        <v>306</v>
      </c>
      <c r="T25" s="3">
        <v>24</v>
      </c>
      <c r="U25" s="3">
        <v>12</v>
      </c>
      <c r="V25" s="4">
        <v>156</v>
      </c>
    </row>
    <row r="26" spans="1:22" ht="14.25" customHeight="1">
      <c r="A26" s="2" t="s">
        <v>19</v>
      </c>
      <c r="B26" s="3">
        <v>56</v>
      </c>
      <c r="C26" s="3">
        <v>39</v>
      </c>
      <c r="D26" s="3">
        <v>15</v>
      </c>
      <c r="E26" s="3">
        <v>15</v>
      </c>
      <c r="F26" s="3">
        <v>0</v>
      </c>
      <c r="G26" s="3">
        <v>1</v>
      </c>
      <c r="H26" s="3">
        <v>186</v>
      </c>
      <c r="I26" s="3">
        <v>84</v>
      </c>
      <c r="J26" s="3">
        <v>544</v>
      </c>
      <c r="K26" s="3">
        <v>345</v>
      </c>
      <c r="L26" s="3">
        <v>62</v>
      </c>
      <c r="M26" s="3">
        <v>51</v>
      </c>
      <c r="N26" s="3">
        <v>1</v>
      </c>
      <c r="O26" s="3">
        <v>1</v>
      </c>
      <c r="P26" s="3">
        <v>3</v>
      </c>
      <c r="Q26" s="3">
        <v>3</v>
      </c>
      <c r="R26" s="3">
        <v>43</v>
      </c>
      <c r="S26" s="3">
        <v>1449</v>
      </c>
      <c r="T26" s="3">
        <v>73</v>
      </c>
      <c r="U26" s="3">
        <v>84</v>
      </c>
      <c r="V26" s="4">
        <v>561</v>
      </c>
    </row>
    <row r="27" spans="1:22" ht="14.25" customHeight="1">
      <c r="A27" s="38" t="s">
        <v>179</v>
      </c>
      <c r="B27" s="3">
        <v>0</v>
      </c>
      <c r="C27" s="3">
        <v>0</v>
      </c>
      <c r="D27" s="3">
        <v>1</v>
      </c>
      <c r="E27" s="3">
        <v>0</v>
      </c>
      <c r="F27" s="3">
        <v>0</v>
      </c>
      <c r="G27" s="3">
        <v>0</v>
      </c>
      <c r="H27" s="3">
        <v>7</v>
      </c>
      <c r="I27" s="3">
        <v>2</v>
      </c>
      <c r="J27" s="3">
        <v>1</v>
      </c>
      <c r="K27" s="3">
        <v>0</v>
      </c>
      <c r="L27" s="3">
        <v>28</v>
      </c>
      <c r="M27" s="3">
        <v>7</v>
      </c>
      <c r="N27" s="3">
        <v>0</v>
      </c>
      <c r="O27" s="3">
        <v>0</v>
      </c>
      <c r="P27" s="3">
        <v>0</v>
      </c>
      <c r="Q27" s="3">
        <v>0</v>
      </c>
      <c r="R27" s="3">
        <v>0</v>
      </c>
      <c r="S27" s="3">
        <v>46</v>
      </c>
      <c r="T27" s="3" t="s">
        <v>177</v>
      </c>
      <c r="U27" s="3" t="s">
        <v>177</v>
      </c>
      <c r="V27" s="4">
        <v>27</v>
      </c>
    </row>
    <row r="28" spans="1:22" ht="14.25" customHeight="1">
      <c r="A28" s="2" t="s">
        <v>21</v>
      </c>
      <c r="B28" s="3">
        <v>1</v>
      </c>
      <c r="C28" s="3">
        <v>1</v>
      </c>
      <c r="D28" s="3">
        <v>5</v>
      </c>
      <c r="E28" s="3">
        <v>1</v>
      </c>
      <c r="F28" s="3">
        <v>1</v>
      </c>
      <c r="G28" s="3">
        <v>0</v>
      </c>
      <c r="H28" s="3">
        <v>6</v>
      </c>
      <c r="I28" s="3">
        <v>5</v>
      </c>
      <c r="J28" s="3">
        <v>8</v>
      </c>
      <c r="K28" s="3">
        <v>7</v>
      </c>
      <c r="L28" s="3">
        <v>78</v>
      </c>
      <c r="M28" s="3">
        <v>48</v>
      </c>
      <c r="N28" s="3">
        <v>0</v>
      </c>
      <c r="O28" s="3">
        <v>1</v>
      </c>
      <c r="P28" s="3">
        <v>6</v>
      </c>
      <c r="Q28" s="3">
        <v>5</v>
      </c>
      <c r="R28" s="3">
        <v>24</v>
      </c>
      <c r="S28" s="3">
        <v>197</v>
      </c>
      <c r="T28" s="3">
        <v>5</v>
      </c>
      <c r="U28" s="3" t="s">
        <v>177</v>
      </c>
      <c r="V28" s="4">
        <v>53</v>
      </c>
    </row>
    <row r="29" spans="1:22" ht="14.25" customHeight="1">
      <c r="A29" s="2" t="s">
        <v>22</v>
      </c>
      <c r="B29" s="3">
        <v>13</v>
      </c>
      <c r="C29" s="3">
        <v>4</v>
      </c>
      <c r="D29" s="3">
        <v>20</v>
      </c>
      <c r="E29" s="3">
        <v>9</v>
      </c>
      <c r="F29" s="3">
        <v>1</v>
      </c>
      <c r="G29" s="3">
        <v>0</v>
      </c>
      <c r="H29" s="3">
        <v>92</v>
      </c>
      <c r="I29" s="3">
        <v>38</v>
      </c>
      <c r="J29" s="3">
        <v>106</v>
      </c>
      <c r="K29" s="3">
        <v>59</v>
      </c>
      <c r="L29" s="3">
        <v>185</v>
      </c>
      <c r="M29" s="3">
        <v>90</v>
      </c>
      <c r="N29" s="3">
        <v>1</v>
      </c>
      <c r="O29" s="3">
        <v>0</v>
      </c>
      <c r="P29" s="3">
        <v>5</v>
      </c>
      <c r="Q29" s="3">
        <v>5</v>
      </c>
      <c r="R29" s="3">
        <v>53</v>
      </c>
      <c r="S29" s="3">
        <v>681</v>
      </c>
      <c r="T29" s="3">
        <v>22</v>
      </c>
      <c r="U29" s="3">
        <v>55</v>
      </c>
      <c r="V29" s="4">
        <v>271</v>
      </c>
    </row>
    <row r="30" spans="1:22" ht="14.25" customHeight="1">
      <c r="A30" s="38" t="s">
        <v>178</v>
      </c>
      <c r="B30" s="3">
        <v>2</v>
      </c>
      <c r="C30" s="3">
        <v>1</v>
      </c>
      <c r="D30" s="3">
        <v>6</v>
      </c>
      <c r="E30" s="3">
        <v>7</v>
      </c>
      <c r="F30" s="3">
        <v>0</v>
      </c>
      <c r="G30" s="3">
        <v>0</v>
      </c>
      <c r="H30" s="3">
        <v>19</v>
      </c>
      <c r="I30" s="3">
        <v>2</v>
      </c>
      <c r="J30" s="3">
        <v>36</v>
      </c>
      <c r="K30" s="3">
        <v>17</v>
      </c>
      <c r="L30" s="3">
        <v>160</v>
      </c>
      <c r="M30" s="3">
        <v>93</v>
      </c>
      <c r="N30" s="3">
        <v>0</v>
      </c>
      <c r="O30" s="3">
        <v>0</v>
      </c>
      <c r="P30" s="3">
        <v>6</v>
      </c>
      <c r="Q30" s="3">
        <v>3</v>
      </c>
      <c r="R30" s="3">
        <v>15</v>
      </c>
      <c r="S30" s="3">
        <v>367</v>
      </c>
      <c r="T30" s="3">
        <v>21</v>
      </c>
      <c r="U30" s="3" t="s">
        <v>177</v>
      </c>
      <c r="V30" s="4">
        <v>207</v>
      </c>
    </row>
    <row r="31" spans="1:22" ht="14.25" customHeight="1">
      <c r="A31" s="2" t="s">
        <v>24</v>
      </c>
      <c r="B31" s="3">
        <v>1</v>
      </c>
      <c r="C31" s="3">
        <v>1</v>
      </c>
      <c r="D31" s="3">
        <v>13</v>
      </c>
      <c r="E31" s="3">
        <v>8</v>
      </c>
      <c r="F31" s="3">
        <v>0</v>
      </c>
      <c r="G31" s="3">
        <v>0</v>
      </c>
      <c r="H31" s="3">
        <v>36</v>
      </c>
      <c r="I31" s="3">
        <v>14</v>
      </c>
      <c r="J31" s="3">
        <v>16</v>
      </c>
      <c r="K31" s="3">
        <v>10</v>
      </c>
      <c r="L31" s="3">
        <v>206</v>
      </c>
      <c r="M31" s="3">
        <v>98</v>
      </c>
      <c r="N31" s="3">
        <v>2</v>
      </c>
      <c r="O31" s="3">
        <v>0</v>
      </c>
      <c r="P31" s="3">
        <v>25</v>
      </c>
      <c r="Q31" s="3">
        <v>1</v>
      </c>
      <c r="R31" s="3">
        <v>4</v>
      </c>
      <c r="S31" s="3">
        <v>435</v>
      </c>
      <c r="T31" s="3">
        <v>29</v>
      </c>
      <c r="U31" s="3">
        <v>4</v>
      </c>
      <c r="V31" s="4">
        <v>191</v>
      </c>
    </row>
    <row r="32" spans="1:22" ht="14.25" customHeight="1">
      <c r="A32" s="2" t="s">
        <v>25</v>
      </c>
      <c r="B32" s="3">
        <v>4</v>
      </c>
      <c r="C32" s="3">
        <v>1</v>
      </c>
      <c r="D32" s="3">
        <v>5</v>
      </c>
      <c r="E32" s="3">
        <v>4</v>
      </c>
      <c r="F32" s="3">
        <v>1</v>
      </c>
      <c r="G32" s="3">
        <v>0</v>
      </c>
      <c r="H32" s="3">
        <v>33</v>
      </c>
      <c r="I32" s="3">
        <v>12</v>
      </c>
      <c r="J32" s="3">
        <v>47</v>
      </c>
      <c r="K32" s="3">
        <v>18</v>
      </c>
      <c r="L32" s="3">
        <v>161</v>
      </c>
      <c r="M32" s="3">
        <v>82</v>
      </c>
      <c r="N32" s="3">
        <v>0</v>
      </c>
      <c r="O32" s="3">
        <v>0</v>
      </c>
      <c r="P32" s="3">
        <v>4</v>
      </c>
      <c r="Q32" s="3">
        <v>3</v>
      </c>
      <c r="R32" s="3">
        <v>50</v>
      </c>
      <c r="S32" s="3">
        <v>425</v>
      </c>
      <c r="T32" s="3">
        <v>14</v>
      </c>
      <c r="U32" s="3">
        <v>5</v>
      </c>
      <c r="V32" s="4">
        <v>204</v>
      </c>
    </row>
    <row r="33" spans="1:22" ht="14.25" customHeight="1">
      <c r="A33" s="2" t="s">
        <v>26</v>
      </c>
      <c r="B33" s="3">
        <v>0</v>
      </c>
      <c r="C33" s="3">
        <v>0</v>
      </c>
      <c r="D33" s="3">
        <v>7</v>
      </c>
      <c r="E33" s="3">
        <v>1</v>
      </c>
      <c r="F33" s="3">
        <v>3</v>
      </c>
      <c r="G33" s="3">
        <v>0</v>
      </c>
      <c r="H33" s="3">
        <v>16</v>
      </c>
      <c r="I33" s="3">
        <v>5</v>
      </c>
      <c r="J33" s="3">
        <v>16</v>
      </c>
      <c r="K33" s="3">
        <v>5</v>
      </c>
      <c r="L33" s="3">
        <v>144</v>
      </c>
      <c r="M33" s="3">
        <v>53</v>
      </c>
      <c r="N33" s="3">
        <v>0</v>
      </c>
      <c r="O33" s="3">
        <v>0</v>
      </c>
      <c r="P33" s="3">
        <v>3</v>
      </c>
      <c r="Q33" s="3">
        <v>3</v>
      </c>
      <c r="R33" s="3">
        <v>12</v>
      </c>
      <c r="S33" s="3">
        <v>268</v>
      </c>
      <c r="T33" s="3">
        <v>16</v>
      </c>
      <c r="U33" s="3" t="s">
        <v>177</v>
      </c>
      <c r="V33" s="4">
        <v>160</v>
      </c>
    </row>
    <row r="34" spans="1:22" ht="14.25" customHeight="1">
      <c r="A34" s="2" t="s">
        <v>27</v>
      </c>
      <c r="B34" s="3">
        <v>8</v>
      </c>
      <c r="C34" s="3">
        <v>3</v>
      </c>
      <c r="D34" s="3">
        <v>24</v>
      </c>
      <c r="E34" s="3">
        <v>16</v>
      </c>
      <c r="F34" s="3">
        <v>4</v>
      </c>
      <c r="G34" s="3">
        <v>0</v>
      </c>
      <c r="H34" s="3">
        <v>83</v>
      </c>
      <c r="I34" s="3">
        <v>37</v>
      </c>
      <c r="J34" s="3">
        <v>72</v>
      </c>
      <c r="K34" s="3">
        <v>49</v>
      </c>
      <c r="L34" s="3">
        <v>479</v>
      </c>
      <c r="M34" s="3">
        <v>262</v>
      </c>
      <c r="N34" s="3">
        <v>1</v>
      </c>
      <c r="O34" s="3">
        <v>1</v>
      </c>
      <c r="P34" s="3">
        <v>15</v>
      </c>
      <c r="Q34" s="3">
        <v>7</v>
      </c>
      <c r="R34" s="3">
        <v>47</v>
      </c>
      <c r="S34" s="3">
        <v>1108</v>
      </c>
      <c r="T34" s="3">
        <v>72</v>
      </c>
      <c r="U34" s="3">
        <v>26</v>
      </c>
      <c r="V34" s="4">
        <v>617</v>
      </c>
    </row>
    <row r="35" spans="1:22" ht="14.25" customHeight="1">
      <c r="A35" s="2" t="s">
        <v>28</v>
      </c>
      <c r="B35" s="3">
        <v>3</v>
      </c>
      <c r="C35" s="3">
        <v>2</v>
      </c>
      <c r="D35" s="3">
        <v>10</v>
      </c>
      <c r="E35" s="3">
        <v>5</v>
      </c>
      <c r="F35" s="3">
        <v>2</v>
      </c>
      <c r="G35" s="3">
        <v>0</v>
      </c>
      <c r="H35" s="3">
        <v>25</v>
      </c>
      <c r="I35" s="3">
        <v>13</v>
      </c>
      <c r="J35" s="3">
        <v>44</v>
      </c>
      <c r="K35" s="3">
        <v>25</v>
      </c>
      <c r="L35" s="3">
        <v>243</v>
      </c>
      <c r="M35" s="3">
        <v>168</v>
      </c>
      <c r="N35" s="3">
        <v>1</v>
      </c>
      <c r="O35" s="3">
        <v>0</v>
      </c>
      <c r="P35" s="3">
        <v>5</v>
      </c>
      <c r="Q35" s="3">
        <v>5</v>
      </c>
      <c r="R35" s="3">
        <v>3</v>
      </c>
      <c r="S35" s="3">
        <v>554</v>
      </c>
      <c r="T35" s="3">
        <v>39</v>
      </c>
      <c r="U35" s="3">
        <v>1</v>
      </c>
      <c r="V35" s="4">
        <v>274</v>
      </c>
    </row>
    <row r="36" spans="1:22" ht="14.25" customHeight="1">
      <c r="A36" s="2" t="s">
        <v>29</v>
      </c>
      <c r="B36" s="3">
        <v>4</v>
      </c>
      <c r="C36" s="3">
        <v>3</v>
      </c>
      <c r="D36" s="3">
        <v>14</v>
      </c>
      <c r="E36" s="3">
        <v>12</v>
      </c>
      <c r="F36" s="3">
        <v>0</v>
      </c>
      <c r="G36" s="3">
        <v>1</v>
      </c>
      <c r="H36" s="3">
        <v>81</v>
      </c>
      <c r="I36" s="3">
        <v>23</v>
      </c>
      <c r="J36" s="3">
        <v>97</v>
      </c>
      <c r="K36" s="3">
        <v>58</v>
      </c>
      <c r="L36" s="3">
        <v>242</v>
      </c>
      <c r="M36" s="3">
        <v>146</v>
      </c>
      <c r="N36" s="3">
        <v>1</v>
      </c>
      <c r="O36" s="3">
        <v>2</v>
      </c>
      <c r="P36" s="3">
        <v>16</v>
      </c>
      <c r="Q36" s="3">
        <v>6</v>
      </c>
      <c r="R36" s="3">
        <v>16</v>
      </c>
      <c r="S36" s="3">
        <v>722</v>
      </c>
      <c r="T36" s="3">
        <v>46</v>
      </c>
      <c r="U36" s="3">
        <v>31</v>
      </c>
      <c r="V36" s="4">
        <v>438</v>
      </c>
    </row>
    <row r="37" spans="1:22" ht="14.25" customHeight="1">
      <c r="A37" s="38" t="s">
        <v>176</v>
      </c>
      <c r="B37" s="3">
        <v>3</v>
      </c>
      <c r="C37" s="3">
        <v>0</v>
      </c>
      <c r="D37" s="3">
        <v>1</v>
      </c>
      <c r="E37" s="3">
        <v>0</v>
      </c>
      <c r="F37" s="3">
        <v>0</v>
      </c>
      <c r="G37" s="3">
        <v>2</v>
      </c>
      <c r="H37" s="3">
        <v>6</v>
      </c>
      <c r="I37" s="3">
        <v>5</v>
      </c>
      <c r="J37" s="3">
        <v>22</v>
      </c>
      <c r="K37" s="3">
        <v>12</v>
      </c>
      <c r="L37" s="3">
        <v>30</v>
      </c>
      <c r="M37" s="3">
        <v>11</v>
      </c>
      <c r="N37" s="3">
        <v>0</v>
      </c>
      <c r="O37" s="3">
        <v>0</v>
      </c>
      <c r="P37" s="3">
        <v>1</v>
      </c>
      <c r="Q37" s="3">
        <v>1</v>
      </c>
      <c r="R37" s="3">
        <v>4</v>
      </c>
      <c r="S37" s="3">
        <v>98</v>
      </c>
      <c r="T37" s="3">
        <v>5</v>
      </c>
      <c r="U37" s="3" t="s">
        <v>177</v>
      </c>
      <c r="V37" s="4">
        <v>49</v>
      </c>
    </row>
    <row r="38" spans="1:22" ht="14.25" customHeight="1">
      <c r="A38" s="2" t="s">
        <v>31</v>
      </c>
      <c r="B38" s="3">
        <v>0</v>
      </c>
      <c r="C38" s="3">
        <v>0</v>
      </c>
      <c r="D38" s="3">
        <v>4</v>
      </c>
      <c r="E38" s="3">
        <v>0</v>
      </c>
      <c r="F38" s="3">
        <v>0</v>
      </c>
      <c r="G38" s="3">
        <v>0</v>
      </c>
      <c r="H38" s="3">
        <v>60</v>
      </c>
      <c r="I38" s="3">
        <v>12</v>
      </c>
      <c r="J38" s="3">
        <v>15</v>
      </c>
      <c r="K38" s="3">
        <v>3</v>
      </c>
      <c r="L38" s="3">
        <v>108</v>
      </c>
      <c r="M38" s="3">
        <v>37</v>
      </c>
      <c r="N38" s="3">
        <v>0</v>
      </c>
      <c r="O38" s="3">
        <v>0</v>
      </c>
      <c r="P38" s="3">
        <v>6</v>
      </c>
      <c r="Q38" s="3">
        <v>3</v>
      </c>
      <c r="R38" s="3">
        <v>6</v>
      </c>
      <c r="S38" s="3">
        <v>254</v>
      </c>
      <c r="T38" s="3">
        <v>24</v>
      </c>
      <c r="U38" s="3">
        <v>1</v>
      </c>
      <c r="V38" s="4">
        <v>155</v>
      </c>
    </row>
    <row r="39" spans="1:22" ht="14.25" customHeight="1" thickBot="1">
      <c r="A39" s="5" t="s">
        <v>32</v>
      </c>
      <c r="B39" s="6">
        <v>33</v>
      </c>
      <c r="C39" s="6">
        <v>39</v>
      </c>
      <c r="D39" s="6">
        <v>35</v>
      </c>
      <c r="E39" s="6">
        <v>38</v>
      </c>
      <c r="F39" s="6">
        <v>0</v>
      </c>
      <c r="G39" s="6">
        <v>2</v>
      </c>
      <c r="H39" s="6">
        <v>125</v>
      </c>
      <c r="I39" s="6">
        <v>90</v>
      </c>
      <c r="J39" s="6">
        <v>242</v>
      </c>
      <c r="K39" s="6">
        <v>205</v>
      </c>
      <c r="L39" s="6">
        <v>293</v>
      </c>
      <c r="M39" s="6">
        <v>241</v>
      </c>
      <c r="N39" s="6">
        <v>4</v>
      </c>
      <c r="O39" s="6">
        <v>1</v>
      </c>
      <c r="P39" s="6">
        <v>15</v>
      </c>
      <c r="Q39" s="6">
        <v>19</v>
      </c>
      <c r="R39" s="6">
        <v>69</v>
      </c>
      <c r="S39" s="6">
        <v>1451</v>
      </c>
      <c r="T39" s="6">
        <v>50</v>
      </c>
      <c r="U39" s="6">
        <v>129</v>
      </c>
      <c r="V39" s="7">
        <v>605</v>
      </c>
    </row>
    <row r="40" spans="1:22" ht="14.25" customHeight="1">
      <c r="A40" s="848" t="s">
        <v>190</v>
      </c>
      <c r="B40" s="839"/>
      <c r="C40" s="839"/>
      <c r="D40" s="839"/>
      <c r="E40" s="839"/>
      <c r="F40" s="839"/>
      <c r="G40" s="839"/>
      <c r="H40" s="839"/>
      <c r="I40" s="839"/>
      <c r="J40" s="839"/>
      <c r="K40" s="839"/>
      <c r="L40" s="839"/>
      <c r="M40" s="839"/>
      <c r="N40" s="839"/>
      <c r="O40" s="839"/>
      <c r="P40" s="839"/>
      <c r="Q40" s="839"/>
      <c r="R40" s="839"/>
      <c r="S40" s="839"/>
      <c r="T40" s="839"/>
      <c r="U40" s="839"/>
      <c r="V40" s="839"/>
    </row>
    <row r="41" spans="1:22" ht="14.25" customHeight="1">
      <c r="A41" s="848" t="s">
        <v>174</v>
      </c>
      <c r="B41" s="839"/>
      <c r="C41" s="839"/>
      <c r="D41" s="839"/>
      <c r="E41" s="839"/>
      <c r="F41" s="839"/>
      <c r="G41" s="839"/>
      <c r="H41" s="839"/>
      <c r="I41" s="839"/>
      <c r="J41" s="839"/>
      <c r="K41" s="839"/>
      <c r="L41" s="839"/>
      <c r="M41" s="839"/>
      <c r="N41" s="839"/>
      <c r="O41" s="839"/>
      <c r="P41" s="839"/>
      <c r="Q41" s="839"/>
      <c r="R41" s="839"/>
      <c r="S41" s="839"/>
      <c r="T41" s="839"/>
      <c r="U41" s="839"/>
      <c r="V41" s="839"/>
    </row>
    <row r="42" spans="1:22" ht="14.25" customHeight="1">
      <c r="A42" s="848" t="s">
        <v>82</v>
      </c>
      <c r="B42" s="839"/>
      <c r="C42" s="839"/>
      <c r="D42" s="839"/>
      <c r="E42" s="839"/>
      <c r="F42" s="839"/>
      <c r="G42" s="839"/>
      <c r="H42" s="839"/>
      <c r="I42" s="839"/>
      <c r="J42" s="839"/>
      <c r="K42" s="839"/>
      <c r="L42" s="839"/>
      <c r="M42" s="839"/>
      <c r="N42" s="839"/>
      <c r="O42" s="839"/>
      <c r="P42" s="839"/>
      <c r="Q42" s="839"/>
      <c r="R42" s="839"/>
      <c r="S42" s="839"/>
      <c r="T42" s="839"/>
      <c r="U42" s="839"/>
      <c r="V42" s="839"/>
    </row>
    <row r="43" spans="1:22" ht="14.25" customHeight="1">
      <c r="A43" s="848" t="s">
        <v>173</v>
      </c>
      <c r="B43" s="839"/>
      <c r="C43" s="839"/>
      <c r="D43" s="839"/>
      <c r="E43" s="839"/>
      <c r="F43" s="839"/>
      <c r="G43" s="839"/>
      <c r="H43" s="839"/>
      <c r="I43" s="839"/>
      <c r="J43" s="839"/>
      <c r="K43" s="839"/>
      <c r="L43" s="839"/>
      <c r="M43" s="839"/>
      <c r="N43" s="839"/>
      <c r="O43" s="839"/>
      <c r="P43" s="839"/>
      <c r="Q43" s="839"/>
      <c r="R43" s="839"/>
      <c r="S43" s="839"/>
      <c r="T43" s="839"/>
      <c r="U43" s="839"/>
      <c r="V43" s="839"/>
    </row>
    <row r="44" spans="1:22" ht="14.25" customHeight="1">
      <c r="A44" s="848" t="s">
        <v>80</v>
      </c>
      <c r="B44" s="839"/>
      <c r="C44" s="839"/>
      <c r="D44" s="839"/>
      <c r="E44" s="839"/>
      <c r="F44" s="839"/>
      <c r="G44" s="839"/>
      <c r="H44" s="839"/>
      <c r="I44" s="839"/>
      <c r="J44" s="839"/>
      <c r="K44" s="839"/>
      <c r="L44" s="839"/>
      <c r="M44" s="839"/>
      <c r="N44" s="839"/>
      <c r="O44" s="839"/>
      <c r="P44" s="839"/>
      <c r="Q44" s="839"/>
      <c r="R44" s="839"/>
      <c r="S44" s="839"/>
      <c r="T44" s="839"/>
      <c r="U44" s="839"/>
      <c r="V44" s="839"/>
    </row>
  </sheetData>
  <mergeCells count="22">
    <mergeCell ref="T8:V9"/>
    <mergeCell ref="A1:V1"/>
    <mergeCell ref="A2:V2"/>
    <mergeCell ref="A3:V3"/>
    <mergeCell ref="A4:V4"/>
    <mergeCell ref="A5:V5"/>
    <mergeCell ref="A44:V44"/>
    <mergeCell ref="A6:V6"/>
    <mergeCell ref="A40:V40"/>
    <mergeCell ref="A41:V41"/>
    <mergeCell ref="A42:V42"/>
    <mergeCell ref="A43:V43"/>
    <mergeCell ref="B9:C9"/>
    <mergeCell ref="D9:E9"/>
    <mergeCell ref="F9:G9"/>
    <mergeCell ref="H9:I9"/>
    <mergeCell ref="J9:K9"/>
    <mergeCell ref="L9:M9"/>
    <mergeCell ref="N9:O9"/>
    <mergeCell ref="P9:Q9"/>
    <mergeCell ref="B8:S8"/>
    <mergeCell ref="A8:A10"/>
  </mergeCells>
  <printOptions horizontalCentered="1"/>
  <pageMargins left="0.2" right="0.2" top="1" bottom="0.45" header="0.25" footer="0.25"/>
  <pageSetup scale="80" orientation="landscape" cellComments="atEnd" r:id="rId1"/>
  <headerFooter>
    <oddHeader>&amp;L&amp;G</oddHeader>
    <oddFooter>&amp;L&amp;"Calibri,Regular"&amp;11PERA 2208C Division of Accountability, Research and Measurement</oddFooter>
  </headerFooter>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view="pageLayout" zoomScaleNormal="100" workbookViewId="0">
      <selection activeCell="X10" sqref="X10"/>
    </sheetView>
  </sheetViews>
  <sheetFormatPr defaultColWidth="11" defaultRowHeight="15" customHeight="1"/>
  <cols>
    <col min="1" max="1" width="15" style="9" bestFit="1" customWidth="1"/>
    <col min="2" max="3" width="5.5" style="9" customWidth="1"/>
    <col min="4" max="5" width="2.59765625" style="9" bestFit="1" customWidth="1"/>
    <col min="6" max="7" width="4.5" style="9" customWidth="1"/>
    <col min="8" max="10" width="3.5" style="9" bestFit="1" customWidth="1"/>
    <col min="11" max="13" width="4.8984375" style="9" bestFit="1" customWidth="1"/>
    <col min="14" max="15" width="3" style="9" customWidth="1"/>
    <col min="16" max="16" width="2.59765625" style="9" bestFit="1" customWidth="1"/>
    <col min="17" max="17" width="3.5" style="9" bestFit="1" customWidth="1"/>
    <col min="18" max="18" width="9.09765625" style="9" bestFit="1" customWidth="1"/>
    <col min="19" max="19" width="6.69921875" style="9" bestFit="1" customWidth="1"/>
    <col min="20" max="20" width="7.59765625" style="9" bestFit="1" customWidth="1"/>
    <col min="21" max="21" width="3.5" style="9" bestFit="1" customWidth="1"/>
    <col min="22" max="22" width="11.19921875" style="9" bestFit="1" customWidth="1"/>
    <col min="23" max="16384" width="11" style="9"/>
  </cols>
  <sheetData>
    <row r="1" spans="1:22" ht="17.25" customHeight="1">
      <c r="A1" s="838" t="s">
        <v>195</v>
      </c>
      <c r="B1" s="839"/>
      <c r="C1" s="839"/>
      <c r="D1" s="839"/>
      <c r="E1" s="839"/>
      <c r="F1" s="839"/>
      <c r="G1" s="839"/>
      <c r="H1" s="839"/>
      <c r="I1" s="839"/>
      <c r="J1" s="839"/>
      <c r="K1" s="839"/>
      <c r="L1" s="839"/>
      <c r="M1" s="839"/>
      <c r="N1" s="839"/>
      <c r="O1" s="839"/>
      <c r="P1" s="839"/>
      <c r="Q1" s="839"/>
      <c r="R1" s="839"/>
      <c r="S1" s="839"/>
      <c r="T1" s="839"/>
      <c r="U1" s="839"/>
      <c r="V1" s="839"/>
    </row>
    <row r="2" spans="1:22" ht="17.25"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17.25" customHeight="1">
      <c r="A3" s="838" t="s">
        <v>154</v>
      </c>
      <c r="B3" s="839"/>
      <c r="C3" s="839"/>
      <c r="D3" s="839"/>
      <c r="E3" s="839"/>
      <c r="F3" s="839"/>
      <c r="G3" s="839"/>
      <c r="H3" s="839"/>
      <c r="I3" s="839"/>
      <c r="J3" s="839"/>
      <c r="K3" s="839"/>
      <c r="L3" s="839"/>
      <c r="M3" s="839"/>
      <c r="N3" s="839"/>
      <c r="O3" s="839"/>
      <c r="P3" s="839"/>
      <c r="Q3" s="839"/>
      <c r="R3" s="839"/>
      <c r="S3" s="839"/>
      <c r="T3" s="839"/>
      <c r="U3" s="839"/>
      <c r="V3" s="839"/>
    </row>
    <row r="4" spans="1:22" ht="17.25" customHeight="1">
      <c r="A4" s="838" t="s">
        <v>194</v>
      </c>
      <c r="B4" s="839"/>
      <c r="C4" s="839"/>
      <c r="D4" s="839"/>
      <c r="E4" s="839"/>
      <c r="F4" s="839"/>
      <c r="G4" s="839"/>
      <c r="H4" s="839"/>
      <c r="I4" s="839"/>
      <c r="J4" s="839"/>
      <c r="K4" s="839"/>
      <c r="L4" s="839"/>
      <c r="M4" s="839"/>
      <c r="N4" s="839"/>
      <c r="O4" s="839"/>
      <c r="P4" s="839"/>
      <c r="Q4" s="839"/>
      <c r="R4" s="839"/>
      <c r="S4" s="839"/>
      <c r="T4" s="839"/>
      <c r="U4" s="839"/>
      <c r="V4" s="839"/>
    </row>
    <row r="5" spans="1:22" ht="17.25" customHeight="1">
      <c r="A5" s="838" t="s">
        <v>101</v>
      </c>
      <c r="B5" s="839"/>
      <c r="C5" s="839"/>
      <c r="D5" s="839"/>
      <c r="E5" s="839"/>
      <c r="F5" s="839"/>
      <c r="G5" s="839"/>
      <c r="H5" s="839"/>
      <c r="I5" s="839"/>
      <c r="J5" s="839"/>
      <c r="K5" s="839"/>
      <c r="L5" s="839"/>
      <c r="M5" s="839"/>
      <c r="N5" s="839"/>
      <c r="O5" s="839"/>
      <c r="P5" s="839"/>
      <c r="Q5" s="839"/>
      <c r="R5" s="839"/>
      <c r="S5" s="839"/>
      <c r="T5" s="839"/>
      <c r="U5" s="839"/>
      <c r="V5" s="839"/>
    </row>
    <row r="6" spans="1:22" ht="17.25" customHeight="1">
      <c r="A6" s="838" t="s">
        <v>3</v>
      </c>
      <c r="B6" s="839"/>
      <c r="C6" s="839"/>
      <c r="D6" s="839"/>
      <c r="E6" s="839"/>
      <c r="F6" s="839"/>
      <c r="G6" s="839"/>
      <c r="H6" s="839"/>
      <c r="I6" s="839"/>
      <c r="J6" s="839"/>
      <c r="K6" s="839"/>
      <c r="L6" s="839"/>
      <c r="M6" s="839"/>
      <c r="N6" s="839"/>
      <c r="O6" s="839"/>
      <c r="P6" s="839"/>
      <c r="Q6" s="839"/>
      <c r="R6" s="839"/>
      <c r="S6" s="839"/>
      <c r="T6" s="839"/>
      <c r="U6" s="839"/>
      <c r="V6" s="839"/>
    </row>
    <row r="7" spans="1:22" ht="7.5" customHeight="1" thickBot="1"/>
    <row r="8" spans="1:22" ht="17.100000000000001" customHeight="1">
      <c r="A8" s="876" t="s">
        <v>4</v>
      </c>
      <c r="B8" s="860" t="s">
        <v>100</v>
      </c>
      <c r="C8" s="860"/>
      <c r="D8" s="860"/>
      <c r="E8" s="860"/>
      <c r="F8" s="860"/>
      <c r="G8" s="860"/>
      <c r="H8" s="860"/>
      <c r="I8" s="860"/>
      <c r="J8" s="860"/>
      <c r="K8" s="860"/>
      <c r="L8" s="860"/>
      <c r="M8" s="860"/>
      <c r="N8" s="860"/>
      <c r="O8" s="860"/>
      <c r="P8" s="860"/>
      <c r="Q8" s="860"/>
      <c r="R8" s="860"/>
      <c r="S8" s="860"/>
      <c r="T8" s="880" t="s">
        <v>91</v>
      </c>
      <c r="U8" s="881"/>
      <c r="V8" s="882"/>
    </row>
    <row r="9" spans="1:22" ht="46.5" customHeight="1">
      <c r="A9" s="877"/>
      <c r="B9" s="895" t="s">
        <v>99</v>
      </c>
      <c r="C9" s="895"/>
      <c r="D9" s="896" t="s">
        <v>98</v>
      </c>
      <c r="E9" s="896"/>
      <c r="F9" s="895" t="s">
        <v>245</v>
      </c>
      <c r="G9" s="896"/>
      <c r="H9" s="896" t="s">
        <v>97</v>
      </c>
      <c r="I9" s="896"/>
      <c r="J9" s="896" t="s">
        <v>96</v>
      </c>
      <c r="K9" s="896"/>
      <c r="L9" s="896" t="s">
        <v>95</v>
      </c>
      <c r="M9" s="896"/>
      <c r="N9" s="896" t="s">
        <v>94</v>
      </c>
      <c r="O9" s="896"/>
      <c r="P9" s="895" t="s">
        <v>246</v>
      </c>
      <c r="Q9" s="896"/>
      <c r="R9" s="87" t="s">
        <v>42</v>
      </c>
      <c r="S9" s="87" t="s">
        <v>92</v>
      </c>
      <c r="T9" s="879"/>
      <c r="U9" s="872"/>
      <c r="V9" s="873"/>
    </row>
    <row r="10" spans="1:22" ht="17.100000000000001" customHeight="1">
      <c r="A10" s="878"/>
      <c r="B10" s="87" t="s">
        <v>90</v>
      </c>
      <c r="C10" s="87" t="s">
        <v>89</v>
      </c>
      <c r="D10" s="87" t="s">
        <v>90</v>
      </c>
      <c r="E10" s="87" t="s">
        <v>89</v>
      </c>
      <c r="F10" s="87" t="s">
        <v>90</v>
      </c>
      <c r="G10" s="87" t="s">
        <v>89</v>
      </c>
      <c r="H10" s="87" t="s">
        <v>90</v>
      </c>
      <c r="I10" s="87" t="s">
        <v>89</v>
      </c>
      <c r="J10" s="87" t="s">
        <v>90</v>
      </c>
      <c r="K10" s="87" t="s">
        <v>89</v>
      </c>
      <c r="L10" s="87" t="s">
        <v>90</v>
      </c>
      <c r="M10" s="87" t="s">
        <v>89</v>
      </c>
      <c r="N10" s="87" t="s">
        <v>90</v>
      </c>
      <c r="O10" s="87" t="s">
        <v>89</v>
      </c>
      <c r="P10" s="87" t="s">
        <v>90</v>
      </c>
      <c r="Q10" s="87" t="s">
        <v>89</v>
      </c>
      <c r="R10" s="87" t="s">
        <v>88</v>
      </c>
      <c r="S10" s="87" t="s">
        <v>42</v>
      </c>
      <c r="T10" s="87" t="s">
        <v>87</v>
      </c>
      <c r="U10" s="87" t="s">
        <v>86</v>
      </c>
      <c r="V10" s="88" t="s">
        <v>85</v>
      </c>
    </row>
    <row r="11" spans="1:22" s="1" customFormat="1" ht="17.100000000000001" customHeight="1">
      <c r="A11" s="92" t="s">
        <v>84</v>
      </c>
      <c r="B11" s="84">
        <v>25</v>
      </c>
      <c r="C11" s="84">
        <v>20</v>
      </c>
      <c r="D11" s="84">
        <v>69</v>
      </c>
      <c r="E11" s="84">
        <v>82</v>
      </c>
      <c r="F11" s="84">
        <v>14</v>
      </c>
      <c r="G11" s="84">
        <v>12</v>
      </c>
      <c r="H11" s="84">
        <v>743</v>
      </c>
      <c r="I11" s="84">
        <v>855</v>
      </c>
      <c r="J11" s="84">
        <v>732</v>
      </c>
      <c r="K11" s="84">
        <v>1002</v>
      </c>
      <c r="L11" s="84">
        <v>1672</v>
      </c>
      <c r="M11" s="84">
        <v>2647</v>
      </c>
      <c r="N11" s="84">
        <v>7</v>
      </c>
      <c r="O11" s="84">
        <v>19</v>
      </c>
      <c r="P11" s="84">
        <v>88</v>
      </c>
      <c r="Q11" s="84">
        <v>101</v>
      </c>
      <c r="R11" s="84">
        <v>370</v>
      </c>
      <c r="S11" s="84">
        <v>8458</v>
      </c>
      <c r="T11" s="84">
        <v>189</v>
      </c>
      <c r="U11" s="84">
        <v>232</v>
      </c>
      <c r="V11" s="85">
        <v>1758</v>
      </c>
    </row>
    <row r="12" spans="1:22" ht="17.100000000000001" customHeight="1">
      <c r="A12" s="35" t="s">
        <v>5</v>
      </c>
      <c r="B12" s="36">
        <v>0</v>
      </c>
      <c r="C12" s="36">
        <v>0</v>
      </c>
      <c r="D12" s="36">
        <v>5</v>
      </c>
      <c r="E12" s="36">
        <v>2</v>
      </c>
      <c r="F12" s="36">
        <v>0</v>
      </c>
      <c r="G12" s="36">
        <v>0</v>
      </c>
      <c r="H12" s="36">
        <v>25</v>
      </c>
      <c r="I12" s="36">
        <v>24</v>
      </c>
      <c r="J12" s="36">
        <v>25</v>
      </c>
      <c r="K12" s="36">
        <v>33</v>
      </c>
      <c r="L12" s="36">
        <v>127</v>
      </c>
      <c r="M12" s="36">
        <v>170</v>
      </c>
      <c r="N12" s="36">
        <v>0</v>
      </c>
      <c r="O12" s="36">
        <v>0</v>
      </c>
      <c r="P12" s="36">
        <v>6</v>
      </c>
      <c r="Q12" s="36">
        <v>9</v>
      </c>
      <c r="R12" s="36">
        <v>10</v>
      </c>
      <c r="S12" s="36">
        <v>436</v>
      </c>
      <c r="T12" s="36">
        <v>11</v>
      </c>
      <c r="U12" s="36">
        <v>11</v>
      </c>
      <c r="V12" s="37">
        <v>90</v>
      </c>
    </row>
    <row r="13" spans="1:22" ht="17.100000000000001" customHeight="1">
      <c r="A13" s="2" t="s">
        <v>6</v>
      </c>
      <c r="B13" s="3">
        <v>0</v>
      </c>
      <c r="C13" s="3">
        <v>1</v>
      </c>
      <c r="D13" s="3">
        <v>1</v>
      </c>
      <c r="E13" s="3">
        <v>6</v>
      </c>
      <c r="F13" s="3">
        <v>2</v>
      </c>
      <c r="G13" s="3">
        <v>0</v>
      </c>
      <c r="H13" s="3">
        <v>42</v>
      </c>
      <c r="I13" s="3">
        <v>71</v>
      </c>
      <c r="J13" s="3">
        <v>21</v>
      </c>
      <c r="K13" s="3">
        <v>91</v>
      </c>
      <c r="L13" s="3">
        <v>21</v>
      </c>
      <c r="M13" s="3">
        <v>70</v>
      </c>
      <c r="N13" s="3">
        <v>0</v>
      </c>
      <c r="O13" s="3">
        <v>0</v>
      </c>
      <c r="P13" s="3">
        <v>3</v>
      </c>
      <c r="Q13" s="3">
        <v>4</v>
      </c>
      <c r="R13" s="3">
        <v>16</v>
      </c>
      <c r="S13" s="3">
        <v>349</v>
      </c>
      <c r="T13" s="3">
        <v>1</v>
      </c>
      <c r="U13" s="3">
        <v>18</v>
      </c>
      <c r="V13" s="4">
        <v>41</v>
      </c>
    </row>
    <row r="14" spans="1:22" ht="14.25" customHeight="1">
      <c r="A14" s="2" t="s">
        <v>7</v>
      </c>
      <c r="B14" s="3">
        <v>0</v>
      </c>
      <c r="C14" s="3">
        <v>0</v>
      </c>
      <c r="D14" s="3">
        <v>0</v>
      </c>
      <c r="E14" s="3">
        <v>2</v>
      </c>
      <c r="F14" s="3">
        <v>0</v>
      </c>
      <c r="G14" s="3">
        <v>0</v>
      </c>
      <c r="H14" s="3">
        <v>14</v>
      </c>
      <c r="I14" s="3">
        <v>10</v>
      </c>
      <c r="J14" s="3">
        <v>10</v>
      </c>
      <c r="K14" s="3">
        <v>15</v>
      </c>
      <c r="L14" s="3">
        <v>20</v>
      </c>
      <c r="M14" s="3">
        <v>66</v>
      </c>
      <c r="N14" s="3">
        <v>0</v>
      </c>
      <c r="O14" s="3">
        <v>0</v>
      </c>
      <c r="P14" s="3">
        <v>2</v>
      </c>
      <c r="Q14" s="3">
        <v>3</v>
      </c>
      <c r="R14" s="3">
        <v>1</v>
      </c>
      <c r="S14" s="3">
        <v>143</v>
      </c>
      <c r="T14" s="3" t="s">
        <v>177</v>
      </c>
      <c r="U14" s="3">
        <v>1</v>
      </c>
      <c r="V14" s="4">
        <v>42</v>
      </c>
    </row>
    <row r="15" spans="1:22" ht="14.25" customHeight="1">
      <c r="A15" s="2" t="s">
        <v>8</v>
      </c>
      <c r="B15" s="3">
        <v>0</v>
      </c>
      <c r="C15" s="3">
        <v>0</v>
      </c>
      <c r="D15" s="3">
        <v>0</v>
      </c>
      <c r="E15" s="3">
        <v>0</v>
      </c>
      <c r="F15" s="3">
        <v>1</v>
      </c>
      <c r="G15" s="3">
        <v>0</v>
      </c>
      <c r="H15" s="3">
        <v>9</v>
      </c>
      <c r="I15" s="3">
        <v>10</v>
      </c>
      <c r="J15" s="3">
        <v>1</v>
      </c>
      <c r="K15" s="3">
        <v>6</v>
      </c>
      <c r="L15" s="3">
        <v>20</v>
      </c>
      <c r="M15" s="3">
        <v>41</v>
      </c>
      <c r="N15" s="3">
        <v>0</v>
      </c>
      <c r="O15" s="3">
        <v>0</v>
      </c>
      <c r="P15" s="3">
        <v>0</v>
      </c>
      <c r="Q15" s="3">
        <v>1</v>
      </c>
      <c r="R15" s="3">
        <v>2</v>
      </c>
      <c r="S15" s="3">
        <v>91</v>
      </c>
      <c r="T15" s="3" t="s">
        <v>177</v>
      </c>
      <c r="U15" s="3" t="s">
        <v>177</v>
      </c>
      <c r="V15" s="4">
        <v>25</v>
      </c>
    </row>
    <row r="16" spans="1:22" ht="14.25" customHeight="1">
      <c r="A16" s="2" t="s">
        <v>9</v>
      </c>
      <c r="B16" s="3">
        <v>0</v>
      </c>
      <c r="C16" s="3">
        <v>1</v>
      </c>
      <c r="D16" s="3">
        <v>7</v>
      </c>
      <c r="E16" s="3">
        <v>4</v>
      </c>
      <c r="F16" s="3">
        <v>0</v>
      </c>
      <c r="G16" s="3">
        <v>1</v>
      </c>
      <c r="H16" s="3">
        <v>35</v>
      </c>
      <c r="I16" s="3">
        <v>20</v>
      </c>
      <c r="J16" s="3">
        <v>50</v>
      </c>
      <c r="K16" s="3">
        <v>41</v>
      </c>
      <c r="L16" s="3">
        <v>183</v>
      </c>
      <c r="M16" s="3">
        <v>203</v>
      </c>
      <c r="N16" s="3">
        <v>1</v>
      </c>
      <c r="O16" s="3">
        <v>1</v>
      </c>
      <c r="P16" s="3">
        <v>6</v>
      </c>
      <c r="Q16" s="3">
        <v>9</v>
      </c>
      <c r="R16" s="3">
        <v>18</v>
      </c>
      <c r="S16" s="3">
        <v>580</v>
      </c>
      <c r="T16" s="3">
        <v>23</v>
      </c>
      <c r="U16" s="3">
        <v>83</v>
      </c>
      <c r="V16" s="4">
        <v>146</v>
      </c>
    </row>
    <row r="17" spans="1:22" ht="14.25" customHeight="1">
      <c r="A17" s="2" t="s">
        <v>10</v>
      </c>
      <c r="B17" s="3">
        <v>0</v>
      </c>
      <c r="C17" s="3">
        <v>0</v>
      </c>
      <c r="D17" s="3">
        <v>0</v>
      </c>
      <c r="E17" s="3">
        <v>0</v>
      </c>
      <c r="F17" s="3">
        <v>0</v>
      </c>
      <c r="G17" s="3">
        <v>0</v>
      </c>
      <c r="H17" s="3">
        <v>0</v>
      </c>
      <c r="I17" s="3">
        <v>1</v>
      </c>
      <c r="J17" s="3">
        <v>0</v>
      </c>
      <c r="K17" s="3">
        <v>7</v>
      </c>
      <c r="L17" s="3">
        <v>2</v>
      </c>
      <c r="M17" s="3">
        <v>16</v>
      </c>
      <c r="N17" s="3">
        <v>0</v>
      </c>
      <c r="O17" s="3">
        <v>0</v>
      </c>
      <c r="P17" s="3">
        <v>0</v>
      </c>
      <c r="Q17" s="3">
        <v>0</v>
      </c>
      <c r="R17" s="3">
        <v>1</v>
      </c>
      <c r="S17" s="3">
        <v>27</v>
      </c>
      <c r="T17" s="3" t="s">
        <v>177</v>
      </c>
      <c r="U17" s="3" t="s">
        <v>177</v>
      </c>
      <c r="V17" s="4">
        <v>6</v>
      </c>
    </row>
    <row r="18" spans="1:22" ht="14.25" customHeight="1">
      <c r="A18" s="2" t="s">
        <v>11</v>
      </c>
      <c r="B18" s="3">
        <v>2</v>
      </c>
      <c r="C18" s="3">
        <v>0</v>
      </c>
      <c r="D18" s="3">
        <v>13</v>
      </c>
      <c r="E18" s="3">
        <v>7</v>
      </c>
      <c r="F18" s="3">
        <v>3</v>
      </c>
      <c r="G18" s="3">
        <v>2</v>
      </c>
      <c r="H18" s="3">
        <v>162</v>
      </c>
      <c r="I18" s="3">
        <v>135</v>
      </c>
      <c r="J18" s="3">
        <v>85</v>
      </c>
      <c r="K18" s="3">
        <v>51</v>
      </c>
      <c r="L18" s="3">
        <v>176</v>
      </c>
      <c r="M18" s="3">
        <v>245</v>
      </c>
      <c r="N18" s="3">
        <v>1</v>
      </c>
      <c r="O18" s="3">
        <v>4</v>
      </c>
      <c r="P18" s="3">
        <v>16</v>
      </c>
      <c r="Q18" s="3">
        <v>7</v>
      </c>
      <c r="R18" s="3">
        <v>42</v>
      </c>
      <c r="S18" s="3">
        <v>951</v>
      </c>
      <c r="T18" s="3">
        <v>10</v>
      </c>
      <c r="U18" s="3">
        <v>11</v>
      </c>
      <c r="V18" s="4">
        <v>89</v>
      </c>
    </row>
    <row r="19" spans="1:22" ht="14.25" customHeight="1">
      <c r="A19" s="2" t="s">
        <v>12</v>
      </c>
      <c r="B19" s="3">
        <v>0</v>
      </c>
      <c r="C19" s="3">
        <v>0</v>
      </c>
      <c r="D19" s="3">
        <v>0</v>
      </c>
      <c r="E19" s="3">
        <v>0</v>
      </c>
      <c r="F19" s="3">
        <v>0</v>
      </c>
      <c r="G19" s="3">
        <v>1</v>
      </c>
      <c r="H19" s="3">
        <v>3</v>
      </c>
      <c r="I19" s="3">
        <v>15</v>
      </c>
      <c r="J19" s="3">
        <v>14</v>
      </c>
      <c r="K19" s="3">
        <v>24</v>
      </c>
      <c r="L19" s="3">
        <v>9</v>
      </c>
      <c r="M19" s="3">
        <v>17</v>
      </c>
      <c r="N19" s="3">
        <v>0</v>
      </c>
      <c r="O19" s="3">
        <v>0</v>
      </c>
      <c r="P19" s="3">
        <v>0</v>
      </c>
      <c r="Q19" s="3">
        <v>0</v>
      </c>
      <c r="R19" s="3">
        <v>2</v>
      </c>
      <c r="S19" s="3">
        <v>85</v>
      </c>
      <c r="T19" s="3">
        <v>2</v>
      </c>
      <c r="U19" s="3">
        <v>5</v>
      </c>
      <c r="V19" s="4">
        <v>20</v>
      </c>
    </row>
    <row r="20" spans="1:22" ht="14.25" customHeight="1">
      <c r="A20" s="2" t="s">
        <v>13</v>
      </c>
      <c r="B20" s="3">
        <v>0</v>
      </c>
      <c r="C20" s="3">
        <v>0</v>
      </c>
      <c r="D20" s="3">
        <v>1</v>
      </c>
      <c r="E20" s="3">
        <v>3</v>
      </c>
      <c r="F20" s="3">
        <v>0</v>
      </c>
      <c r="G20" s="3">
        <v>1</v>
      </c>
      <c r="H20" s="3">
        <v>14</v>
      </c>
      <c r="I20" s="3">
        <v>7</v>
      </c>
      <c r="J20" s="3">
        <v>2</v>
      </c>
      <c r="K20" s="3">
        <v>2</v>
      </c>
      <c r="L20" s="3">
        <v>52</v>
      </c>
      <c r="M20" s="3">
        <v>55</v>
      </c>
      <c r="N20" s="3">
        <v>0</v>
      </c>
      <c r="O20" s="3">
        <v>0</v>
      </c>
      <c r="P20" s="3">
        <v>3</v>
      </c>
      <c r="Q20" s="3">
        <v>2</v>
      </c>
      <c r="R20" s="3">
        <v>7</v>
      </c>
      <c r="S20" s="3">
        <v>149</v>
      </c>
      <c r="T20" s="3">
        <v>5</v>
      </c>
      <c r="U20" s="3" t="s">
        <v>177</v>
      </c>
      <c r="V20" s="4">
        <v>29</v>
      </c>
    </row>
    <row r="21" spans="1:22" ht="14.25" customHeight="1">
      <c r="A21" s="2" t="s">
        <v>14</v>
      </c>
      <c r="B21" s="3">
        <v>0</v>
      </c>
      <c r="C21" s="3">
        <v>3</v>
      </c>
      <c r="D21" s="3">
        <v>1</v>
      </c>
      <c r="E21" s="3">
        <v>9</v>
      </c>
      <c r="F21" s="3">
        <v>0</v>
      </c>
      <c r="G21" s="3">
        <v>1</v>
      </c>
      <c r="H21" s="3">
        <v>19</v>
      </c>
      <c r="I21" s="3">
        <v>58</v>
      </c>
      <c r="J21" s="3">
        <v>21</v>
      </c>
      <c r="K21" s="3">
        <v>106</v>
      </c>
      <c r="L21" s="3">
        <v>49</v>
      </c>
      <c r="M21" s="3">
        <v>194</v>
      </c>
      <c r="N21" s="3">
        <v>0</v>
      </c>
      <c r="O21" s="3">
        <v>2</v>
      </c>
      <c r="P21" s="3">
        <v>2</v>
      </c>
      <c r="Q21" s="3">
        <v>9</v>
      </c>
      <c r="R21" s="3">
        <v>92</v>
      </c>
      <c r="S21" s="3">
        <v>566</v>
      </c>
      <c r="T21" s="3">
        <v>9</v>
      </c>
      <c r="U21" s="3">
        <v>3</v>
      </c>
      <c r="V21" s="4">
        <v>60</v>
      </c>
    </row>
    <row r="22" spans="1:22" ht="14.25" customHeight="1">
      <c r="A22" s="2" t="s">
        <v>15</v>
      </c>
      <c r="B22" s="3">
        <v>3</v>
      </c>
      <c r="C22" s="3">
        <v>3</v>
      </c>
      <c r="D22" s="3">
        <v>5</v>
      </c>
      <c r="E22" s="3">
        <v>3</v>
      </c>
      <c r="F22" s="3">
        <v>0</v>
      </c>
      <c r="G22" s="3">
        <v>1</v>
      </c>
      <c r="H22" s="3">
        <v>39</v>
      </c>
      <c r="I22" s="3">
        <v>54</v>
      </c>
      <c r="J22" s="3">
        <v>84</v>
      </c>
      <c r="K22" s="3">
        <v>62</v>
      </c>
      <c r="L22" s="3">
        <v>175</v>
      </c>
      <c r="M22" s="3">
        <v>194</v>
      </c>
      <c r="N22" s="3">
        <v>0</v>
      </c>
      <c r="O22" s="3">
        <v>2</v>
      </c>
      <c r="P22" s="3">
        <v>4</v>
      </c>
      <c r="Q22" s="3">
        <v>10</v>
      </c>
      <c r="R22" s="3">
        <v>23</v>
      </c>
      <c r="S22" s="3">
        <v>662</v>
      </c>
      <c r="T22" s="3">
        <v>7</v>
      </c>
      <c r="U22" s="3">
        <v>24</v>
      </c>
      <c r="V22" s="4">
        <v>138</v>
      </c>
    </row>
    <row r="23" spans="1:22" ht="14.25" customHeight="1">
      <c r="A23" s="38" t="s">
        <v>180</v>
      </c>
      <c r="B23" s="3">
        <v>0</v>
      </c>
      <c r="C23" s="3">
        <v>0</v>
      </c>
      <c r="D23" s="3">
        <v>1</v>
      </c>
      <c r="E23" s="3">
        <v>1</v>
      </c>
      <c r="F23" s="3">
        <v>1</v>
      </c>
      <c r="G23" s="3">
        <v>0</v>
      </c>
      <c r="H23" s="3">
        <v>22</v>
      </c>
      <c r="I23" s="3">
        <v>27</v>
      </c>
      <c r="J23" s="3">
        <v>6</v>
      </c>
      <c r="K23" s="3">
        <v>10</v>
      </c>
      <c r="L23" s="3">
        <v>89</v>
      </c>
      <c r="M23" s="3">
        <v>97</v>
      </c>
      <c r="N23" s="3">
        <v>1</v>
      </c>
      <c r="O23" s="3">
        <v>0</v>
      </c>
      <c r="P23" s="3">
        <v>2</v>
      </c>
      <c r="Q23" s="3">
        <v>3</v>
      </c>
      <c r="R23" s="3">
        <v>1</v>
      </c>
      <c r="S23" s="3">
        <v>261</v>
      </c>
      <c r="T23" s="3">
        <v>8</v>
      </c>
      <c r="U23" s="3" t="s">
        <v>177</v>
      </c>
      <c r="V23" s="4">
        <v>67</v>
      </c>
    </row>
    <row r="24" spans="1:22" ht="14.25" customHeight="1">
      <c r="A24" s="2" t="s">
        <v>19</v>
      </c>
      <c r="B24" s="3">
        <v>8</v>
      </c>
      <c r="C24" s="3">
        <v>4</v>
      </c>
      <c r="D24" s="3">
        <v>1</v>
      </c>
      <c r="E24" s="3">
        <v>1</v>
      </c>
      <c r="F24" s="3">
        <v>0</v>
      </c>
      <c r="G24" s="3">
        <v>0</v>
      </c>
      <c r="H24" s="3">
        <v>28</v>
      </c>
      <c r="I24" s="3">
        <v>22</v>
      </c>
      <c r="J24" s="3">
        <v>48</v>
      </c>
      <c r="K24" s="3">
        <v>61</v>
      </c>
      <c r="L24" s="3">
        <v>7</v>
      </c>
      <c r="M24" s="3">
        <v>11</v>
      </c>
      <c r="N24" s="3">
        <v>0</v>
      </c>
      <c r="O24" s="3">
        <v>0</v>
      </c>
      <c r="P24" s="3">
        <v>0</v>
      </c>
      <c r="Q24" s="3">
        <v>1</v>
      </c>
      <c r="R24" s="3">
        <v>1</v>
      </c>
      <c r="S24" s="3">
        <v>193</v>
      </c>
      <c r="T24" s="3">
        <v>4</v>
      </c>
      <c r="U24" s="3">
        <v>10</v>
      </c>
      <c r="V24" s="4">
        <v>18</v>
      </c>
    </row>
    <row r="25" spans="1:22" ht="14.25" customHeight="1">
      <c r="A25" s="38" t="s">
        <v>179</v>
      </c>
      <c r="B25" s="3">
        <v>0</v>
      </c>
      <c r="C25" s="3">
        <v>0</v>
      </c>
      <c r="D25" s="3">
        <v>1</v>
      </c>
      <c r="E25" s="3">
        <v>0</v>
      </c>
      <c r="F25" s="3">
        <v>0</v>
      </c>
      <c r="G25" s="3">
        <v>0</v>
      </c>
      <c r="H25" s="3">
        <v>24</v>
      </c>
      <c r="I25" s="3">
        <v>14</v>
      </c>
      <c r="J25" s="3">
        <v>4</v>
      </c>
      <c r="K25" s="3">
        <v>2</v>
      </c>
      <c r="L25" s="3">
        <v>44</v>
      </c>
      <c r="M25" s="3">
        <v>28</v>
      </c>
      <c r="N25" s="3">
        <v>0</v>
      </c>
      <c r="O25" s="3">
        <v>0</v>
      </c>
      <c r="P25" s="3">
        <v>0</v>
      </c>
      <c r="Q25" s="3">
        <v>1</v>
      </c>
      <c r="R25" s="3">
        <v>0</v>
      </c>
      <c r="S25" s="3">
        <v>118</v>
      </c>
      <c r="T25" s="3">
        <v>2</v>
      </c>
      <c r="U25" s="3" t="s">
        <v>177</v>
      </c>
      <c r="V25" s="4">
        <v>44</v>
      </c>
    </row>
    <row r="26" spans="1:22" ht="14.25" customHeight="1">
      <c r="A26" s="2" t="s">
        <v>21</v>
      </c>
      <c r="B26" s="3">
        <v>0</v>
      </c>
      <c r="C26" s="3">
        <v>0</v>
      </c>
      <c r="D26" s="3">
        <v>1</v>
      </c>
      <c r="E26" s="3">
        <v>3</v>
      </c>
      <c r="F26" s="3">
        <v>0</v>
      </c>
      <c r="G26" s="3">
        <v>0</v>
      </c>
      <c r="H26" s="3">
        <v>3</v>
      </c>
      <c r="I26" s="3">
        <v>6</v>
      </c>
      <c r="J26" s="3">
        <v>0</v>
      </c>
      <c r="K26" s="3">
        <v>11</v>
      </c>
      <c r="L26" s="3">
        <v>23</v>
      </c>
      <c r="M26" s="3">
        <v>49</v>
      </c>
      <c r="N26" s="3">
        <v>0</v>
      </c>
      <c r="O26" s="3">
        <v>0</v>
      </c>
      <c r="P26" s="3">
        <v>2</v>
      </c>
      <c r="Q26" s="3">
        <v>2</v>
      </c>
      <c r="R26" s="3">
        <v>11</v>
      </c>
      <c r="S26" s="3">
        <v>111</v>
      </c>
      <c r="T26" s="3">
        <v>3</v>
      </c>
      <c r="U26" s="3">
        <v>1</v>
      </c>
      <c r="V26" s="4">
        <v>35</v>
      </c>
    </row>
    <row r="27" spans="1:22" ht="14.25" customHeight="1">
      <c r="A27" s="2" t="s">
        <v>22</v>
      </c>
      <c r="B27" s="3">
        <v>5</v>
      </c>
      <c r="C27" s="3">
        <v>1</v>
      </c>
      <c r="D27" s="3">
        <v>10</v>
      </c>
      <c r="E27" s="3">
        <v>12</v>
      </c>
      <c r="F27" s="3">
        <v>0</v>
      </c>
      <c r="G27" s="3">
        <v>0</v>
      </c>
      <c r="H27" s="3">
        <v>137</v>
      </c>
      <c r="I27" s="3">
        <v>106</v>
      </c>
      <c r="J27" s="3">
        <v>162</v>
      </c>
      <c r="K27" s="3">
        <v>136</v>
      </c>
      <c r="L27" s="3">
        <v>135</v>
      </c>
      <c r="M27" s="3">
        <v>219</v>
      </c>
      <c r="N27" s="3">
        <v>1</v>
      </c>
      <c r="O27" s="3">
        <v>2</v>
      </c>
      <c r="P27" s="3">
        <v>7</v>
      </c>
      <c r="Q27" s="3">
        <v>8</v>
      </c>
      <c r="R27" s="3">
        <v>55</v>
      </c>
      <c r="S27" s="3">
        <v>996</v>
      </c>
      <c r="T27" s="3">
        <v>31</v>
      </c>
      <c r="U27" s="3">
        <v>44</v>
      </c>
      <c r="V27" s="4">
        <v>225</v>
      </c>
    </row>
    <row r="28" spans="1:22" ht="14.25" customHeight="1">
      <c r="A28" s="38" t="s">
        <v>178</v>
      </c>
      <c r="B28" s="3">
        <v>0</v>
      </c>
      <c r="C28" s="3">
        <v>0</v>
      </c>
      <c r="D28" s="3">
        <v>5</v>
      </c>
      <c r="E28" s="3">
        <v>3</v>
      </c>
      <c r="F28" s="3">
        <v>0</v>
      </c>
      <c r="G28" s="3">
        <v>1</v>
      </c>
      <c r="H28" s="3">
        <v>12</v>
      </c>
      <c r="I28" s="3">
        <v>9</v>
      </c>
      <c r="J28" s="3">
        <v>35</v>
      </c>
      <c r="K28" s="3">
        <v>28</v>
      </c>
      <c r="L28" s="3">
        <v>159</v>
      </c>
      <c r="M28" s="3">
        <v>105</v>
      </c>
      <c r="N28" s="3">
        <v>0</v>
      </c>
      <c r="O28" s="3">
        <v>0</v>
      </c>
      <c r="P28" s="3">
        <v>9</v>
      </c>
      <c r="Q28" s="3">
        <v>5</v>
      </c>
      <c r="R28" s="3">
        <v>7</v>
      </c>
      <c r="S28" s="3">
        <v>378</v>
      </c>
      <c r="T28" s="3">
        <v>10</v>
      </c>
      <c r="U28" s="3" t="s">
        <v>177</v>
      </c>
      <c r="V28" s="4">
        <v>114</v>
      </c>
    </row>
    <row r="29" spans="1:22" ht="14.25" customHeight="1">
      <c r="A29" s="2" t="s">
        <v>24</v>
      </c>
      <c r="B29" s="3">
        <v>0</v>
      </c>
      <c r="C29" s="3">
        <v>2</v>
      </c>
      <c r="D29" s="3">
        <v>7</v>
      </c>
      <c r="E29" s="3">
        <v>6</v>
      </c>
      <c r="F29" s="3">
        <v>2</v>
      </c>
      <c r="G29" s="3">
        <v>1</v>
      </c>
      <c r="H29" s="3">
        <v>34</v>
      </c>
      <c r="I29" s="3">
        <v>22</v>
      </c>
      <c r="J29" s="3">
        <v>15</v>
      </c>
      <c r="K29" s="3">
        <v>6</v>
      </c>
      <c r="L29" s="3">
        <v>124</v>
      </c>
      <c r="M29" s="3">
        <v>61</v>
      </c>
      <c r="N29" s="3">
        <v>0</v>
      </c>
      <c r="O29" s="3">
        <v>0</v>
      </c>
      <c r="P29" s="3">
        <v>13</v>
      </c>
      <c r="Q29" s="3">
        <v>5</v>
      </c>
      <c r="R29" s="3">
        <v>7</v>
      </c>
      <c r="S29" s="3">
        <v>305</v>
      </c>
      <c r="T29" s="3">
        <v>21</v>
      </c>
      <c r="U29" s="3">
        <v>4</v>
      </c>
      <c r="V29" s="4">
        <v>102</v>
      </c>
    </row>
    <row r="30" spans="1:22" ht="14.25" customHeight="1">
      <c r="A30" s="2" t="s">
        <v>25</v>
      </c>
      <c r="B30" s="3">
        <v>0</v>
      </c>
      <c r="C30" s="3">
        <v>0</v>
      </c>
      <c r="D30" s="3">
        <v>0</v>
      </c>
      <c r="E30" s="3">
        <v>1</v>
      </c>
      <c r="F30" s="3">
        <v>0</v>
      </c>
      <c r="G30" s="3">
        <v>0</v>
      </c>
      <c r="H30" s="3">
        <v>2</v>
      </c>
      <c r="I30" s="3">
        <v>17</v>
      </c>
      <c r="J30" s="3">
        <v>6</v>
      </c>
      <c r="K30" s="3">
        <v>26</v>
      </c>
      <c r="L30" s="3">
        <v>23</v>
      </c>
      <c r="M30" s="3">
        <v>71</v>
      </c>
      <c r="N30" s="3">
        <v>0</v>
      </c>
      <c r="O30" s="3">
        <v>0</v>
      </c>
      <c r="P30" s="3">
        <v>0</v>
      </c>
      <c r="Q30" s="3">
        <v>1</v>
      </c>
      <c r="R30" s="3">
        <v>4</v>
      </c>
      <c r="S30" s="3">
        <v>151</v>
      </c>
      <c r="T30" s="3">
        <v>4</v>
      </c>
      <c r="U30" s="3" t="s">
        <v>177</v>
      </c>
      <c r="V30" s="4">
        <v>15</v>
      </c>
    </row>
    <row r="31" spans="1:22" ht="14.25" customHeight="1">
      <c r="A31" s="2" t="s">
        <v>26</v>
      </c>
      <c r="B31" s="3">
        <v>0</v>
      </c>
      <c r="C31" s="3">
        <v>0</v>
      </c>
      <c r="D31" s="3">
        <v>0</v>
      </c>
      <c r="E31" s="3">
        <v>1</v>
      </c>
      <c r="F31" s="3">
        <v>0</v>
      </c>
      <c r="G31" s="3">
        <v>0</v>
      </c>
      <c r="H31" s="3">
        <v>16</v>
      </c>
      <c r="I31" s="3">
        <v>2</v>
      </c>
      <c r="J31" s="3">
        <v>8</v>
      </c>
      <c r="K31" s="3">
        <v>7</v>
      </c>
      <c r="L31" s="3">
        <v>22</v>
      </c>
      <c r="M31" s="3">
        <v>53</v>
      </c>
      <c r="N31" s="3">
        <v>0</v>
      </c>
      <c r="O31" s="3">
        <v>0</v>
      </c>
      <c r="P31" s="3">
        <v>3</v>
      </c>
      <c r="Q31" s="3">
        <v>0</v>
      </c>
      <c r="R31" s="3">
        <v>3</v>
      </c>
      <c r="S31" s="3">
        <v>115</v>
      </c>
      <c r="T31" s="3">
        <v>1</v>
      </c>
      <c r="U31" s="3" t="s">
        <v>177</v>
      </c>
      <c r="V31" s="4">
        <v>32</v>
      </c>
    </row>
    <row r="32" spans="1:22" ht="14.25" customHeight="1">
      <c r="A32" s="2" t="s">
        <v>27</v>
      </c>
      <c r="B32" s="3">
        <v>0</v>
      </c>
      <c r="C32" s="3">
        <v>0</v>
      </c>
      <c r="D32" s="3">
        <v>3</v>
      </c>
      <c r="E32" s="3">
        <v>4</v>
      </c>
      <c r="F32" s="3">
        <v>0</v>
      </c>
      <c r="G32" s="3">
        <v>0</v>
      </c>
      <c r="H32" s="3">
        <v>3</v>
      </c>
      <c r="I32" s="3">
        <v>17</v>
      </c>
      <c r="J32" s="3">
        <v>7</v>
      </c>
      <c r="K32" s="3">
        <v>8</v>
      </c>
      <c r="L32" s="3">
        <v>22</v>
      </c>
      <c r="M32" s="3">
        <v>81</v>
      </c>
      <c r="N32" s="3">
        <v>0</v>
      </c>
      <c r="O32" s="3">
        <v>1</v>
      </c>
      <c r="P32" s="3">
        <v>0</v>
      </c>
      <c r="Q32" s="3">
        <v>1</v>
      </c>
      <c r="R32" s="3">
        <v>15</v>
      </c>
      <c r="S32" s="3">
        <v>162</v>
      </c>
      <c r="T32" s="3" t="s">
        <v>177</v>
      </c>
      <c r="U32" s="3">
        <v>1</v>
      </c>
      <c r="V32" s="4">
        <v>27</v>
      </c>
    </row>
    <row r="33" spans="1:22" ht="14.25" customHeight="1">
      <c r="A33" s="2" t="s">
        <v>28</v>
      </c>
      <c r="B33" s="3">
        <v>0</v>
      </c>
      <c r="C33" s="3">
        <v>0</v>
      </c>
      <c r="D33" s="3">
        <v>3</v>
      </c>
      <c r="E33" s="3">
        <v>0</v>
      </c>
      <c r="F33" s="3">
        <v>0</v>
      </c>
      <c r="G33" s="3">
        <v>0</v>
      </c>
      <c r="H33" s="3">
        <v>17</v>
      </c>
      <c r="I33" s="3">
        <v>16</v>
      </c>
      <c r="J33" s="3">
        <v>12</v>
      </c>
      <c r="K33" s="3">
        <v>9</v>
      </c>
      <c r="L33" s="3">
        <v>41</v>
      </c>
      <c r="M33" s="3">
        <v>57</v>
      </c>
      <c r="N33" s="3">
        <v>0</v>
      </c>
      <c r="O33" s="3">
        <v>0</v>
      </c>
      <c r="P33" s="3">
        <v>2</v>
      </c>
      <c r="Q33" s="3">
        <v>2</v>
      </c>
      <c r="R33" s="3">
        <v>1</v>
      </c>
      <c r="S33" s="3">
        <v>160</v>
      </c>
      <c r="T33" s="3">
        <v>8</v>
      </c>
      <c r="U33" s="3">
        <v>1</v>
      </c>
      <c r="V33" s="4">
        <v>50</v>
      </c>
    </row>
    <row r="34" spans="1:22" ht="14.25" customHeight="1">
      <c r="A34" s="2" t="s">
        <v>29</v>
      </c>
      <c r="B34" s="3">
        <v>1</v>
      </c>
      <c r="C34" s="3">
        <v>1</v>
      </c>
      <c r="D34" s="3">
        <v>0</v>
      </c>
      <c r="E34" s="3">
        <v>3</v>
      </c>
      <c r="F34" s="3">
        <v>2</v>
      </c>
      <c r="G34" s="3">
        <v>1</v>
      </c>
      <c r="H34" s="3">
        <v>15</v>
      </c>
      <c r="I34" s="3">
        <v>45</v>
      </c>
      <c r="J34" s="3">
        <v>18</v>
      </c>
      <c r="K34" s="3">
        <v>86</v>
      </c>
      <c r="L34" s="3">
        <v>37</v>
      </c>
      <c r="M34" s="3">
        <v>197</v>
      </c>
      <c r="N34" s="3">
        <v>0</v>
      </c>
      <c r="O34" s="3">
        <v>0</v>
      </c>
      <c r="P34" s="3">
        <v>3</v>
      </c>
      <c r="Q34" s="3">
        <v>4</v>
      </c>
      <c r="R34" s="3">
        <v>9</v>
      </c>
      <c r="S34" s="3">
        <v>422</v>
      </c>
      <c r="T34" s="3">
        <v>12</v>
      </c>
      <c r="U34" s="3">
        <v>6</v>
      </c>
      <c r="V34" s="4">
        <v>152</v>
      </c>
    </row>
    <row r="35" spans="1:22" ht="14.25" customHeight="1">
      <c r="A35" s="38" t="s">
        <v>176</v>
      </c>
      <c r="B35" s="3">
        <v>6</v>
      </c>
      <c r="C35" s="3">
        <v>2</v>
      </c>
      <c r="D35" s="3">
        <v>2</v>
      </c>
      <c r="E35" s="3">
        <v>1</v>
      </c>
      <c r="F35" s="3">
        <v>2</v>
      </c>
      <c r="G35" s="3">
        <v>0</v>
      </c>
      <c r="H35" s="3">
        <v>17</v>
      </c>
      <c r="I35" s="3">
        <v>24</v>
      </c>
      <c r="J35" s="3">
        <v>44</v>
      </c>
      <c r="K35" s="3">
        <v>33</v>
      </c>
      <c r="L35" s="3">
        <v>40</v>
      </c>
      <c r="M35" s="3">
        <v>62</v>
      </c>
      <c r="N35" s="3">
        <v>1</v>
      </c>
      <c r="O35" s="3">
        <v>0</v>
      </c>
      <c r="P35" s="3">
        <v>3</v>
      </c>
      <c r="Q35" s="3">
        <v>1</v>
      </c>
      <c r="R35" s="3">
        <v>14</v>
      </c>
      <c r="S35" s="3">
        <v>252</v>
      </c>
      <c r="T35" s="3">
        <v>5</v>
      </c>
      <c r="U35" s="3">
        <v>1</v>
      </c>
      <c r="V35" s="4">
        <v>104</v>
      </c>
    </row>
    <row r="36" spans="1:22" ht="14.25" customHeight="1">
      <c r="A36" s="2" t="s">
        <v>31</v>
      </c>
      <c r="B36" s="3">
        <v>0</v>
      </c>
      <c r="C36" s="3">
        <v>1</v>
      </c>
      <c r="D36" s="3">
        <v>0</v>
      </c>
      <c r="E36" s="3">
        <v>2</v>
      </c>
      <c r="F36" s="3">
        <v>0</v>
      </c>
      <c r="G36" s="3">
        <v>1</v>
      </c>
      <c r="H36" s="3">
        <v>29</v>
      </c>
      <c r="I36" s="3">
        <v>65</v>
      </c>
      <c r="J36" s="3">
        <v>19</v>
      </c>
      <c r="K36" s="3">
        <v>30</v>
      </c>
      <c r="L36" s="3">
        <v>38</v>
      </c>
      <c r="M36" s="3">
        <v>140</v>
      </c>
      <c r="N36" s="3">
        <v>1</v>
      </c>
      <c r="O36" s="3">
        <v>2</v>
      </c>
      <c r="P36" s="3">
        <v>1</v>
      </c>
      <c r="Q36" s="3">
        <v>4</v>
      </c>
      <c r="R36" s="3">
        <v>6</v>
      </c>
      <c r="S36" s="3">
        <v>339</v>
      </c>
      <c r="T36" s="3">
        <v>5</v>
      </c>
      <c r="U36" s="3">
        <v>1</v>
      </c>
      <c r="V36" s="4">
        <v>27</v>
      </c>
    </row>
    <row r="37" spans="1:22" ht="14.25" customHeight="1" thickBot="1">
      <c r="A37" s="5" t="s">
        <v>32</v>
      </c>
      <c r="B37" s="6">
        <v>0</v>
      </c>
      <c r="C37" s="6">
        <v>1</v>
      </c>
      <c r="D37" s="6">
        <v>2</v>
      </c>
      <c r="E37" s="6">
        <v>8</v>
      </c>
      <c r="F37" s="6">
        <v>1</v>
      </c>
      <c r="G37" s="6">
        <v>1</v>
      </c>
      <c r="H37" s="6">
        <v>22</v>
      </c>
      <c r="I37" s="6">
        <v>58</v>
      </c>
      <c r="J37" s="6">
        <v>35</v>
      </c>
      <c r="K37" s="6">
        <v>111</v>
      </c>
      <c r="L37" s="6">
        <v>34</v>
      </c>
      <c r="M37" s="6">
        <v>145</v>
      </c>
      <c r="N37" s="6">
        <v>1</v>
      </c>
      <c r="O37" s="6">
        <v>5</v>
      </c>
      <c r="P37" s="6">
        <v>1</v>
      </c>
      <c r="Q37" s="6">
        <v>9</v>
      </c>
      <c r="R37" s="6">
        <v>22</v>
      </c>
      <c r="S37" s="6">
        <v>456</v>
      </c>
      <c r="T37" s="6">
        <v>7</v>
      </c>
      <c r="U37" s="6">
        <v>7</v>
      </c>
      <c r="V37" s="7">
        <v>60</v>
      </c>
    </row>
    <row r="38" spans="1:22" ht="14.25" customHeight="1">
      <c r="A38" s="848" t="s">
        <v>193</v>
      </c>
      <c r="B38" s="839"/>
      <c r="C38" s="839"/>
      <c r="D38" s="839"/>
      <c r="E38" s="839"/>
      <c r="F38" s="839"/>
      <c r="G38" s="839"/>
      <c r="H38" s="839"/>
      <c r="I38" s="839"/>
      <c r="J38" s="839"/>
      <c r="K38" s="839"/>
      <c r="L38" s="839"/>
      <c r="M38" s="839"/>
      <c r="N38" s="839"/>
      <c r="O38" s="839"/>
      <c r="P38" s="839"/>
      <c r="Q38" s="839"/>
      <c r="R38" s="839"/>
      <c r="S38" s="839"/>
      <c r="T38" s="839"/>
      <c r="U38" s="839"/>
      <c r="V38" s="839"/>
    </row>
    <row r="39" spans="1:22" ht="14.25" customHeight="1">
      <c r="A39" s="848" t="s">
        <v>174</v>
      </c>
      <c r="B39" s="839"/>
      <c r="C39" s="839"/>
      <c r="D39" s="839"/>
      <c r="E39" s="839"/>
      <c r="F39" s="839"/>
      <c r="G39" s="839"/>
      <c r="H39" s="839"/>
      <c r="I39" s="839"/>
      <c r="J39" s="839"/>
      <c r="K39" s="839"/>
      <c r="L39" s="839"/>
      <c r="M39" s="839"/>
      <c r="N39" s="839"/>
      <c r="O39" s="839"/>
      <c r="P39" s="839"/>
      <c r="Q39" s="839"/>
      <c r="R39" s="839"/>
      <c r="S39" s="839"/>
      <c r="T39" s="839"/>
      <c r="U39" s="839"/>
      <c r="V39" s="839"/>
    </row>
    <row r="40" spans="1:22" ht="14.25" customHeight="1">
      <c r="A40" s="848" t="s">
        <v>82</v>
      </c>
      <c r="B40" s="839"/>
      <c r="C40" s="839"/>
      <c r="D40" s="839"/>
      <c r="E40" s="839"/>
      <c r="F40" s="839"/>
      <c r="G40" s="839"/>
      <c r="H40" s="839"/>
      <c r="I40" s="839"/>
      <c r="J40" s="839"/>
      <c r="K40" s="839"/>
      <c r="L40" s="839"/>
      <c r="M40" s="839"/>
      <c r="N40" s="839"/>
      <c r="O40" s="839"/>
      <c r="P40" s="839"/>
      <c r="Q40" s="839"/>
      <c r="R40" s="839"/>
      <c r="S40" s="839"/>
      <c r="T40" s="839"/>
      <c r="U40" s="839"/>
      <c r="V40" s="839"/>
    </row>
    <row r="41" spans="1:22" ht="14.25" customHeight="1">
      <c r="A41" s="848" t="s">
        <v>173</v>
      </c>
      <c r="B41" s="839"/>
      <c r="C41" s="839"/>
      <c r="D41" s="839"/>
      <c r="E41" s="839"/>
      <c r="F41" s="839"/>
      <c r="G41" s="839"/>
      <c r="H41" s="839"/>
      <c r="I41" s="839"/>
      <c r="J41" s="839"/>
      <c r="K41" s="839"/>
      <c r="L41" s="839"/>
      <c r="M41" s="839"/>
      <c r="N41" s="839"/>
      <c r="O41" s="839"/>
      <c r="P41" s="839"/>
      <c r="Q41" s="839"/>
      <c r="R41" s="839"/>
      <c r="S41" s="839"/>
      <c r="T41" s="839"/>
      <c r="U41" s="839"/>
      <c r="V41" s="839"/>
    </row>
    <row r="42" spans="1:22" ht="14.25" customHeight="1">
      <c r="A42" s="848" t="s">
        <v>80</v>
      </c>
      <c r="B42" s="839"/>
      <c r="C42" s="839"/>
      <c r="D42" s="839"/>
      <c r="E42" s="839"/>
      <c r="F42" s="839"/>
      <c r="G42" s="839"/>
      <c r="H42" s="839"/>
      <c r="I42" s="839"/>
      <c r="J42" s="839"/>
      <c r="K42" s="839"/>
      <c r="L42" s="839"/>
      <c r="M42" s="839"/>
      <c r="N42" s="839"/>
      <c r="O42" s="839"/>
      <c r="P42" s="839"/>
      <c r="Q42" s="839"/>
      <c r="R42" s="839"/>
      <c r="S42" s="839"/>
      <c r="T42" s="839"/>
      <c r="U42" s="839"/>
      <c r="V42" s="839"/>
    </row>
  </sheetData>
  <mergeCells count="22">
    <mergeCell ref="A8:A10"/>
    <mergeCell ref="A1:V1"/>
    <mergeCell ref="A2:V2"/>
    <mergeCell ref="A3:V3"/>
    <mergeCell ref="A4:V4"/>
    <mergeCell ref="A5:V5"/>
    <mergeCell ref="A42:V42"/>
    <mergeCell ref="A6:V6"/>
    <mergeCell ref="A38:V38"/>
    <mergeCell ref="A39:V39"/>
    <mergeCell ref="A40:V40"/>
    <mergeCell ref="A41:V41"/>
    <mergeCell ref="B9:C9"/>
    <mergeCell ref="D9:E9"/>
    <mergeCell ref="F9:G9"/>
    <mergeCell ref="H9:I9"/>
    <mergeCell ref="J9:K9"/>
    <mergeCell ref="L9:M9"/>
    <mergeCell ref="N9:O9"/>
    <mergeCell ref="P9:Q9"/>
    <mergeCell ref="B8:S8"/>
    <mergeCell ref="T8:V9"/>
  </mergeCells>
  <printOptions horizontalCentered="1"/>
  <pageMargins left="0.2" right="0.2" top="1" bottom="0.45" header="0.25" footer="0.25"/>
  <pageSetup scale="87" orientation="landscape" cellComments="atEnd" r:id="rId1"/>
  <headerFooter>
    <oddHeader>&amp;L&amp;G</oddHeader>
    <oddFooter>&amp;L&amp;"Calibri,Regular"&amp;11PERA 2208C Division of Accountability, Research and Measurement</oddFooter>
  </headerFooter>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view="pageLayout" zoomScaleNormal="100" workbookViewId="0">
      <selection activeCell="X13" sqref="X13"/>
    </sheetView>
  </sheetViews>
  <sheetFormatPr defaultColWidth="11" defaultRowHeight="15" customHeight="1"/>
  <cols>
    <col min="1" max="1" width="15" style="9" bestFit="1" customWidth="1"/>
    <col min="2" max="3" width="5.5" style="9" customWidth="1"/>
    <col min="4" max="5" width="3.5" style="9" bestFit="1" customWidth="1"/>
    <col min="6" max="7" width="4.5" style="9" customWidth="1"/>
    <col min="8" max="13" width="4.8984375" style="9" bestFit="1" customWidth="1"/>
    <col min="14" max="15" width="3" style="9" customWidth="1"/>
    <col min="16" max="17" width="3.5" style="9" bestFit="1" customWidth="1"/>
    <col min="18" max="18" width="9.09765625" style="9" bestFit="1" customWidth="1"/>
    <col min="19" max="19" width="6.69921875" style="9" bestFit="1" customWidth="1"/>
    <col min="20" max="20" width="7.59765625" style="9" bestFit="1" customWidth="1"/>
    <col min="21" max="21" width="4.8984375" style="9" bestFit="1" customWidth="1"/>
    <col min="22" max="22" width="11.19921875" style="9" bestFit="1" customWidth="1"/>
    <col min="23" max="16384" width="11" style="9"/>
  </cols>
  <sheetData>
    <row r="1" spans="1:22" ht="17.25" customHeight="1">
      <c r="A1" s="838" t="s">
        <v>198</v>
      </c>
      <c r="B1" s="839"/>
      <c r="C1" s="839"/>
      <c r="D1" s="839"/>
      <c r="E1" s="839"/>
      <c r="F1" s="839"/>
      <c r="G1" s="839"/>
      <c r="H1" s="839"/>
      <c r="I1" s="839"/>
      <c r="J1" s="839"/>
      <c r="K1" s="839"/>
      <c r="L1" s="839"/>
      <c r="M1" s="839"/>
      <c r="N1" s="839"/>
      <c r="O1" s="839"/>
      <c r="P1" s="839"/>
      <c r="Q1" s="839"/>
      <c r="R1" s="839"/>
      <c r="S1" s="839"/>
      <c r="T1" s="839"/>
      <c r="U1" s="839"/>
      <c r="V1" s="839"/>
    </row>
    <row r="2" spans="1:22" ht="17.25"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17.25" customHeight="1">
      <c r="A3" s="838" t="s">
        <v>154</v>
      </c>
      <c r="B3" s="839"/>
      <c r="C3" s="839"/>
      <c r="D3" s="839"/>
      <c r="E3" s="839"/>
      <c r="F3" s="839"/>
      <c r="G3" s="839"/>
      <c r="H3" s="839"/>
      <c r="I3" s="839"/>
      <c r="J3" s="839"/>
      <c r="K3" s="839"/>
      <c r="L3" s="839"/>
      <c r="M3" s="839"/>
      <c r="N3" s="839"/>
      <c r="O3" s="839"/>
      <c r="P3" s="839"/>
      <c r="Q3" s="839"/>
      <c r="R3" s="839"/>
      <c r="S3" s="839"/>
      <c r="T3" s="839"/>
      <c r="U3" s="839"/>
      <c r="V3" s="839"/>
    </row>
    <row r="4" spans="1:22" ht="17.25" customHeight="1">
      <c r="A4" s="838" t="s">
        <v>197</v>
      </c>
      <c r="B4" s="839"/>
      <c r="C4" s="839"/>
      <c r="D4" s="839"/>
      <c r="E4" s="839"/>
      <c r="F4" s="839"/>
      <c r="G4" s="839"/>
      <c r="H4" s="839"/>
      <c r="I4" s="839"/>
      <c r="J4" s="839"/>
      <c r="K4" s="839"/>
      <c r="L4" s="839"/>
      <c r="M4" s="839"/>
      <c r="N4" s="839"/>
      <c r="O4" s="839"/>
      <c r="P4" s="839"/>
      <c r="Q4" s="839"/>
      <c r="R4" s="839"/>
      <c r="S4" s="839"/>
      <c r="T4" s="839"/>
      <c r="U4" s="839"/>
      <c r="V4" s="839"/>
    </row>
    <row r="5" spans="1:22" ht="17.25" customHeight="1">
      <c r="A5" s="838" t="s">
        <v>101</v>
      </c>
      <c r="B5" s="839"/>
      <c r="C5" s="839"/>
      <c r="D5" s="839"/>
      <c r="E5" s="839"/>
      <c r="F5" s="839"/>
      <c r="G5" s="839"/>
      <c r="H5" s="839"/>
      <c r="I5" s="839"/>
      <c r="J5" s="839"/>
      <c r="K5" s="839"/>
      <c r="L5" s="839"/>
      <c r="M5" s="839"/>
      <c r="N5" s="839"/>
      <c r="O5" s="839"/>
      <c r="P5" s="839"/>
      <c r="Q5" s="839"/>
      <c r="R5" s="839"/>
      <c r="S5" s="839"/>
      <c r="T5" s="839"/>
      <c r="U5" s="839"/>
      <c r="V5" s="839"/>
    </row>
    <row r="6" spans="1:22" ht="17.25" customHeight="1">
      <c r="A6" s="838" t="s">
        <v>3</v>
      </c>
      <c r="B6" s="839"/>
      <c r="C6" s="839"/>
      <c r="D6" s="839"/>
      <c r="E6" s="839"/>
      <c r="F6" s="839"/>
      <c r="G6" s="839"/>
      <c r="H6" s="839"/>
      <c r="I6" s="839"/>
      <c r="J6" s="839"/>
      <c r="K6" s="839"/>
      <c r="L6" s="839"/>
      <c r="M6" s="839"/>
      <c r="N6" s="839"/>
      <c r="O6" s="839"/>
      <c r="P6" s="839"/>
      <c r="Q6" s="839"/>
      <c r="R6" s="839"/>
      <c r="S6" s="839"/>
      <c r="T6" s="839"/>
      <c r="U6" s="839"/>
      <c r="V6" s="839"/>
    </row>
    <row r="7" spans="1:22" ht="7.5" customHeight="1" thickBot="1"/>
    <row r="8" spans="1:22" ht="17.100000000000001" customHeight="1">
      <c r="A8" s="876" t="s">
        <v>4</v>
      </c>
      <c r="B8" s="860" t="s">
        <v>100</v>
      </c>
      <c r="C8" s="860"/>
      <c r="D8" s="860"/>
      <c r="E8" s="860"/>
      <c r="F8" s="860"/>
      <c r="G8" s="860"/>
      <c r="H8" s="860"/>
      <c r="I8" s="860"/>
      <c r="J8" s="860"/>
      <c r="K8" s="860"/>
      <c r="L8" s="860"/>
      <c r="M8" s="860"/>
      <c r="N8" s="860"/>
      <c r="O8" s="860"/>
      <c r="P8" s="860"/>
      <c r="Q8" s="860"/>
      <c r="R8" s="860"/>
      <c r="S8" s="860"/>
      <c r="T8" s="880" t="s">
        <v>91</v>
      </c>
      <c r="U8" s="881"/>
      <c r="V8" s="882"/>
    </row>
    <row r="9" spans="1:22" ht="46.5" customHeight="1">
      <c r="A9" s="877"/>
      <c r="B9" s="895" t="s">
        <v>99</v>
      </c>
      <c r="C9" s="895"/>
      <c r="D9" s="896" t="s">
        <v>98</v>
      </c>
      <c r="E9" s="896"/>
      <c r="F9" s="895" t="s">
        <v>182</v>
      </c>
      <c r="G9" s="895"/>
      <c r="H9" s="896" t="s">
        <v>97</v>
      </c>
      <c r="I9" s="896"/>
      <c r="J9" s="896" t="s">
        <v>96</v>
      </c>
      <c r="K9" s="896"/>
      <c r="L9" s="896" t="s">
        <v>95</v>
      </c>
      <c r="M9" s="896"/>
      <c r="N9" s="896" t="s">
        <v>94</v>
      </c>
      <c r="O9" s="896"/>
      <c r="P9" s="895" t="s">
        <v>181</v>
      </c>
      <c r="Q9" s="895"/>
      <c r="R9" s="87" t="s">
        <v>42</v>
      </c>
      <c r="S9" s="87" t="s">
        <v>92</v>
      </c>
      <c r="T9" s="879"/>
      <c r="U9" s="872"/>
      <c r="V9" s="873"/>
    </row>
    <row r="10" spans="1:22" ht="17.100000000000001" customHeight="1">
      <c r="A10" s="878"/>
      <c r="B10" s="62" t="s">
        <v>90</v>
      </c>
      <c r="C10" s="62" t="s">
        <v>89</v>
      </c>
      <c r="D10" s="62" t="s">
        <v>90</v>
      </c>
      <c r="E10" s="62" t="s">
        <v>89</v>
      </c>
      <c r="F10" s="62" t="s">
        <v>90</v>
      </c>
      <c r="G10" s="62" t="s">
        <v>89</v>
      </c>
      <c r="H10" s="62" t="s">
        <v>90</v>
      </c>
      <c r="I10" s="62" t="s">
        <v>89</v>
      </c>
      <c r="J10" s="62" t="s">
        <v>90</v>
      </c>
      <c r="K10" s="62" t="s">
        <v>89</v>
      </c>
      <c r="L10" s="62" t="s">
        <v>90</v>
      </c>
      <c r="M10" s="62" t="s">
        <v>89</v>
      </c>
      <c r="N10" s="62" t="s">
        <v>90</v>
      </c>
      <c r="O10" s="62" t="s">
        <v>89</v>
      </c>
      <c r="P10" s="62" t="s">
        <v>90</v>
      </c>
      <c r="Q10" s="62" t="s">
        <v>89</v>
      </c>
      <c r="R10" s="62" t="s">
        <v>88</v>
      </c>
      <c r="S10" s="62" t="s">
        <v>42</v>
      </c>
      <c r="T10" s="62" t="s">
        <v>87</v>
      </c>
      <c r="U10" s="62" t="s">
        <v>86</v>
      </c>
      <c r="V10" s="63" t="s">
        <v>85</v>
      </c>
    </row>
    <row r="11" spans="1:22" s="1" customFormat="1" ht="17.100000000000001" customHeight="1">
      <c r="A11" s="92" t="s">
        <v>84</v>
      </c>
      <c r="B11" s="84">
        <v>476</v>
      </c>
      <c r="C11" s="84">
        <v>385</v>
      </c>
      <c r="D11" s="84">
        <v>339</v>
      </c>
      <c r="E11" s="84">
        <v>322</v>
      </c>
      <c r="F11" s="84">
        <v>37</v>
      </c>
      <c r="G11" s="84">
        <v>31</v>
      </c>
      <c r="H11" s="84">
        <v>2345</v>
      </c>
      <c r="I11" s="84">
        <v>1531</v>
      </c>
      <c r="J11" s="84">
        <v>2956</v>
      </c>
      <c r="K11" s="84">
        <v>2869</v>
      </c>
      <c r="L11" s="84">
        <v>4563</v>
      </c>
      <c r="M11" s="84">
        <v>4834</v>
      </c>
      <c r="N11" s="84">
        <v>27</v>
      </c>
      <c r="O11" s="84">
        <v>25</v>
      </c>
      <c r="P11" s="84">
        <v>284</v>
      </c>
      <c r="Q11" s="84">
        <v>278</v>
      </c>
      <c r="R11" s="84">
        <v>1109</v>
      </c>
      <c r="S11" s="84">
        <v>22411</v>
      </c>
      <c r="T11" s="84">
        <v>873</v>
      </c>
      <c r="U11" s="84">
        <v>1540</v>
      </c>
      <c r="V11" s="85">
        <v>10779</v>
      </c>
    </row>
    <row r="12" spans="1:22" ht="17.100000000000001" customHeight="1">
      <c r="A12" s="35" t="s">
        <v>5</v>
      </c>
      <c r="B12" s="36">
        <v>5</v>
      </c>
      <c r="C12" s="36">
        <v>0</v>
      </c>
      <c r="D12" s="36">
        <v>15</v>
      </c>
      <c r="E12" s="36">
        <v>7</v>
      </c>
      <c r="F12" s="36">
        <v>5</v>
      </c>
      <c r="G12" s="36">
        <v>4</v>
      </c>
      <c r="H12" s="36">
        <v>70</v>
      </c>
      <c r="I12" s="36">
        <v>37</v>
      </c>
      <c r="J12" s="36">
        <v>77</v>
      </c>
      <c r="K12" s="36">
        <v>24</v>
      </c>
      <c r="L12" s="36">
        <v>405</v>
      </c>
      <c r="M12" s="36">
        <v>235</v>
      </c>
      <c r="N12" s="36">
        <v>1</v>
      </c>
      <c r="O12" s="36">
        <v>1</v>
      </c>
      <c r="P12" s="36">
        <v>22</v>
      </c>
      <c r="Q12" s="36">
        <v>6</v>
      </c>
      <c r="R12" s="36">
        <v>19</v>
      </c>
      <c r="S12" s="36">
        <v>933</v>
      </c>
      <c r="T12" s="36">
        <v>35</v>
      </c>
      <c r="U12" s="36">
        <v>41</v>
      </c>
      <c r="V12" s="37">
        <v>460</v>
      </c>
    </row>
    <row r="13" spans="1:22" ht="17.100000000000001" customHeight="1">
      <c r="A13" s="2" t="s">
        <v>6</v>
      </c>
      <c r="B13" s="3">
        <v>155</v>
      </c>
      <c r="C13" s="3">
        <v>113</v>
      </c>
      <c r="D13" s="3">
        <v>66</v>
      </c>
      <c r="E13" s="3">
        <v>50</v>
      </c>
      <c r="F13" s="3">
        <v>4</v>
      </c>
      <c r="G13" s="3">
        <v>0</v>
      </c>
      <c r="H13" s="3">
        <v>713</v>
      </c>
      <c r="I13" s="3">
        <v>474</v>
      </c>
      <c r="J13" s="3">
        <v>836</v>
      </c>
      <c r="K13" s="3">
        <v>766</v>
      </c>
      <c r="L13" s="3">
        <v>424</v>
      </c>
      <c r="M13" s="3">
        <v>483</v>
      </c>
      <c r="N13" s="3">
        <v>10</v>
      </c>
      <c r="O13" s="3">
        <v>2</v>
      </c>
      <c r="P13" s="3">
        <v>54</v>
      </c>
      <c r="Q13" s="3">
        <v>69</v>
      </c>
      <c r="R13" s="3">
        <v>230</v>
      </c>
      <c r="S13" s="3">
        <v>4449</v>
      </c>
      <c r="T13" s="3">
        <v>125</v>
      </c>
      <c r="U13" s="3">
        <v>494</v>
      </c>
      <c r="V13" s="4">
        <v>2606</v>
      </c>
    </row>
    <row r="14" spans="1:22" ht="14.25" customHeight="1">
      <c r="A14" s="2" t="s">
        <v>7</v>
      </c>
      <c r="B14" s="3">
        <v>6</v>
      </c>
      <c r="C14" s="3">
        <v>5</v>
      </c>
      <c r="D14" s="3">
        <v>14</v>
      </c>
      <c r="E14" s="3">
        <v>1</v>
      </c>
      <c r="F14" s="3">
        <v>4</v>
      </c>
      <c r="G14" s="3">
        <v>0</v>
      </c>
      <c r="H14" s="3">
        <v>51</v>
      </c>
      <c r="I14" s="3">
        <v>25</v>
      </c>
      <c r="J14" s="3">
        <v>77</v>
      </c>
      <c r="K14" s="3">
        <v>38</v>
      </c>
      <c r="L14" s="3">
        <v>278</v>
      </c>
      <c r="M14" s="3">
        <v>221</v>
      </c>
      <c r="N14" s="3">
        <v>0</v>
      </c>
      <c r="O14" s="3">
        <v>0</v>
      </c>
      <c r="P14" s="3">
        <v>7</v>
      </c>
      <c r="Q14" s="3">
        <v>8</v>
      </c>
      <c r="R14" s="3">
        <v>8</v>
      </c>
      <c r="S14" s="3">
        <v>743</v>
      </c>
      <c r="T14" s="3">
        <v>26</v>
      </c>
      <c r="U14" s="3">
        <v>3</v>
      </c>
      <c r="V14" s="4">
        <v>448</v>
      </c>
    </row>
    <row r="15" spans="1:22" ht="14.25" customHeight="1">
      <c r="A15" s="2" t="s">
        <v>8</v>
      </c>
      <c r="B15" s="3">
        <v>0</v>
      </c>
      <c r="C15" s="3">
        <v>0</v>
      </c>
      <c r="D15" s="3">
        <v>0</v>
      </c>
      <c r="E15" s="3">
        <v>0</v>
      </c>
      <c r="F15" s="3">
        <v>1</v>
      </c>
      <c r="G15" s="3">
        <v>0</v>
      </c>
      <c r="H15" s="3">
        <v>0</v>
      </c>
      <c r="I15" s="3">
        <v>3</v>
      </c>
      <c r="J15" s="3">
        <v>0</v>
      </c>
      <c r="K15" s="3">
        <v>1</v>
      </c>
      <c r="L15" s="3">
        <v>7</v>
      </c>
      <c r="M15" s="3">
        <v>26</v>
      </c>
      <c r="N15" s="3">
        <v>0</v>
      </c>
      <c r="O15" s="3">
        <v>0</v>
      </c>
      <c r="P15" s="3">
        <v>0</v>
      </c>
      <c r="Q15" s="3">
        <v>0</v>
      </c>
      <c r="R15" s="3">
        <v>2</v>
      </c>
      <c r="S15" s="3">
        <v>40</v>
      </c>
      <c r="T15" s="3">
        <v>2</v>
      </c>
      <c r="U15" s="3" t="s">
        <v>177</v>
      </c>
      <c r="V15" s="4">
        <v>4</v>
      </c>
    </row>
    <row r="16" spans="1:22" ht="14.25" customHeight="1">
      <c r="A16" s="2" t="s">
        <v>9</v>
      </c>
      <c r="B16" s="3">
        <v>1</v>
      </c>
      <c r="C16" s="3">
        <v>0</v>
      </c>
      <c r="D16" s="3">
        <v>9</v>
      </c>
      <c r="E16" s="3">
        <v>2</v>
      </c>
      <c r="F16" s="3">
        <v>0</v>
      </c>
      <c r="G16" s="3">
        <v>0</v>
      </c>
      <c r="H16" s="3">
        <v>24</v>
      </c>
      <c r="I16" s="3">
        <v>24</v>
      </c>
      <c r="J16" s="3">
        <v>31</v>
      </c>
      <c r="K16" s="3">
        <v>53</v>
      </c>
      <c r="L16" s="3">
        <v>159</v>
      </c>
      <c r="M16" s="3">
        <v>211</v>
      </c>
      <c r="N16" s="3">
        <v>0</v>
      </c>
      <c r="O16" s="3">
        <v>1</v>
      </c>
      <c r="P16" s="3">
        <v>9</v>
      </c>
      <c r="Q16" s="3">
        <v>6</v>
      </c>
      <c r="R16" s="3">
        <v>6</v>
      </c>
      <c r="S16" s="3">
        <v>536</v>
      </c>
      <c r="T16" s="3">
        <v>28</v>
      </c>
      <c r="U16" s="3">
        <v>103</v>
      </c>
      <c r="V16" s="4">
        <v>242</v>
      </c>
    </row>
    <row r="17" spans="1:22" ht="14.25" customHeight="1">
      <c r="A17" s="2" t="s">
        <v>10</v>
      </c>
      <c r="B17" s="3">
        <v>0</v>
      </c>
      <c r="C17" s="3">
        <v>3</v>
      </c>
      <c r="D17" s="3">
        <v>0</v>
      </c>
      <c r="E17" s="3">
        <v>0</v>
      </c>
      <c r="F17" s="3">
        <v>0</v>
      </c>
      <c r="G17" s="3">
        <v>1</v>
      </c>
      <c r="H17" s="3">
        <v>4</v>
      </c>
      <c r="I17" s="3">
        <v>7</v>
      </c>
      <c r="J17" s="3">
        <v>10</v>
      </c>
      <c r="K17" s="3">
        <v>32</v>
      </c>
      <c r="L17" s="3">
        <v>32</v>
      </c>
      <c r="M17" s="3">
        <v>59</v>
      </c>
      <c r="N17" s="3">
        <v>0</v>
      </c>
      <c r="O17" s="3">
        <v>0</v>
      </c>
      <c r="P17" s="3">
        <v>0</v>
      </c>
      <c r="Q17" s="3">
        <v>0</v>
      </c>
      <c r="R17" s="3">
        <v>4</v>
      </c>
      <c r="S17" s="3">
        <v>152</v>
      </c>
      <c r="T17" s="3">
        <v>4</v>
      </c>
      <c r="U17" s="3" t="s">
        <v>177</v>
      </c>
      <c r="V17" s="4">
        <v>58</v>
      </c>
    </row>
    <row r="18" spans="1:22" ht="14.25" customHeight="1">
      <c r="A18" s="2" t="s">
        <v>11</v>
      </c>
      <c r="B18" s="3">
        <v>0</v>
      </c>
      <c r="C18" s="3">
        <v>1</v>
      </c>
      <c r="D18" s="3">
        <v>20</v>
      </c>
      <c r="E18" s="3">
        <v>23</v>
      </c>
      <c r="F18" s="3">
        <v>5</v>
      </c>
      <c r="G18" s="3">
        <v>2</v>
      </c>
      <c r="H18" s="3">
        <v>195</v>
      </c>
      <c r="I18" s="3">
        <v>108</v>
      </c>
      <c r="J18" s="3">
        <v>45</v>
      </c>
      <c r="K18" s="3">
        <v>25</v>
      </c>
      <c r="L18" s="3">
        <v>296</v>
      </c>
      <c r="M18" s="3">
        <v>240</v>
      </c>
      <c r="N18" s="3">
        <v>1</v>
      </c>
      <c r="O18" s="3">
        <v>1</v>
      </c>
      <c r="P18" s="3">
        <v>13</v>
      </c>
      <c r="Q18" s="3">
        <v>6</v>
      </c>
      <c r="R18" s="3">
        <v>69</v>
      </c>
      <c r="S18" s="3">
        <v>1050</v>
      </c>
      <c r="T18" s="3">
        <v>54</v>
      </c>
      <c r="U18" s="3">
        <v>35</v>
      </c>
      <c r="V18" s="4">
        <v>503</v>
      </c>
    </row>
    <row r="19" spans="1:22" ht="14.25" customHeight="1">
      <c r="A19" s="2" t="s">
        <v>12</v>
      </c>
      <c r="B19" s="3">
        <v>0</v>
      </c>
      <c r="C19" s="3">
        <v>0</v>
      </c>
      <c r="D19" s="3">
        <v>4</v>
      </c>
      <c r="E19" s="3">
        <v>2</v>
      </c>
      <c r="F19" s="3">
        <v>0</v>
      </c>
      <c r="G19" s="3">
        <v>1</v>
      </c>
      <c r="H19" s="3">
        <v>1</v>
      </c>
      <c r="I19" s="3">
        <v>4</v>
      </c>
      <c r="J19" s="3">
        <v>17</v>
      </c>
      <c r="K19" s="3">
        <v>8</v>
      </c>
      <c r="L19" s="3">
        <v>48</v>
      </c>
      <c r="M19" s="3">
        <v>30</v>
      </c>
      <c r="N19" s="3">
        <v>0</v>
      </c>
      <c r="O19" s="3">
        <v>2</v>
      </c>
      <c r="P19" s="3">
        <v>0</v>
      </c>
      <c r="Q19" s="3">
        <v>3</v>
      </c>
      <c r="R19" s="3">
        <v>2</v>
      </c>
      <c r="S19" s="3">
        <v>122</v>
      </c>
      <c r="T19" s="3">
        <v>11</v>
      </c>
      <c r="U19" s="3">
        <v>6</v>
      </c>
      <c r="V19" s="4">
        <v>57</v>
      </c>
    </row>
    <row r="20" spans="1:22" ht="14.25" customHeight="1">
      <c r="A20" s="2" t="s">
        <v>13</v>
      </c>
      <c r="B20" s="3">
        <v>0</v>
      </c>
      <c r="C20" s="3">
        <v>1</v>
      </c>
      <c r="D20" s="3">
        <v>2</v>
      </c>
      <c r="E20" s="3">
        <v>1</v>
      </c>
      <c r="F20" s="3">
        <v>1</v>
      </c>
      <c r="G20" s="3">
        <v>0</v>
      </c>
      <c r="H20" s="3">
        <v>9</v>
      </c>
      <c r="I20" s="3">
        <v>7</v>
      </c>
      <c r="J20" s="3">
        <v>4</v>
      </c>
      <c r="K20" s="3">
        <v>7</v>
      </c>
      <c r="L20" s="3">
        <v>56</v>
      </c>
      <c r="M20" s="3">
        <v>68</v>
      </c>
      <c r="N20" s="3">
        <v>0</v>
      </c>
      <c r="O20" s="3">
        <v>0</v>
      </c>
      <c r="P20" s="3">
        <v>2</v>
      </c>
      <c r="Q20" s="3">
        <v>4</v>
      </c>
      <c r="R20" s="3">
        <v>5</v>
      </c>
      <c r="S20" s="3">
        <v>167</v>
      </c>
      <c r="T20" s="3">
        <v>13</v>
      </c>
      <c r="U20" s="3" t="s">
        <v>177</v>
      </c>
      <c r="V20" s="4">
        <v>41</v>
      </c>
    </row>
    <row r="21" spans="1:22" ht="14.25" customHeight="1">
      <c r="A21" s="2" t="s">
        <v>14</v>
      </c>
      <c r="B21" s="3">
        <v>27</v>
      </c>
      <c r="C21" s="3">
        <v>23</v>
      </c>
      <c r="D21" s="3">
        <v>18</v>
      </c>
      <c r="E21" s="3">
        <v>24</v>
      </c>
      <c r="F21" s="3">
        <v>1</v>
      </c>
      <c r="G21" s="3">
        <v>1</v>
      </c>
      <c r="H21" s="3">
        <v>69</v>
      </c>
      <c r="I21" s="3">
        <v>60</v>
      </c>
      <c r="J21" s="3">
        <v>138</v>
      </c>
      <c r="K21" s="3">
        <v>165</v>
      </c>
      <c r="L21" s="3">
        <v>226</v>
      </c>
      <c r="M21" s="3">
        <v>320</v>
      </c>
      <c r="N21" s="3">
        <v>1</v>
      </c>
      <c r="O21" s="3">
        <v>1</v>
      </c>
      <c r="P21" s="3">
        <v>8</v>
      </c>
      <c r="Q21" s="3">
        <v>17</v>
      </c>
      <c r="R21" s="3">
        <v>101</v>
      </c>
      <c r="S21" s="3">
        <v>1200</v>
      </c>
      <c r="T21" s="3">
        <v>33</v>
      </c>
      <c r="U21" s="3">
        <v>45</v>
      </c>
      <c r="V21" s="4">
        <v>377</v>
      </c>
    </row>
    <row r="22" spans="1:22" ht="14.25" customHeight="1">
      <c r="A22" s="2" t="s">
        <v>15</v>
      </c>
      <c r="B22" s="3">
        <v>7</v>
      </c>
      <c r="C22" s="3">
        <v>4</v>
      </c>
      <c r="D22" s="3">
        <v>2</v>
      </c>
      <c r="E22" s="3">
        <v>3</v>
      </c>
      <c r="F22" s="3">
        <v>0</v>
      </c>
      <c r="G22" s="3">
        <v>0</v>
      </c>
      <c r="H22" s="3">
        <v>85</v>
      </c>
      <c r="I22" s="3">
        <v>43</v>
      </c>
      <c r="J22" s="3">
        <v>77</v>
      </c>
      <c r="K22" s="3">
        <v>78</v>
      </c>
      <c r="L22" s="3">
        <v>245</v>
      </c>
      <c r="M22" s="3">
        <v>279</v>
      </c>
      <c r="N22" s="3">
        <v>0</v>
      </c>
      <c r="O22" s="3">
        <v>2</v>
      </c>
      <c r="P22" s="3">
        <v>26</v>
      </c>
      <c r="Q22" s="3">
        <v>7</v>
      </c>
      <c r="R22" s="3">
        <v>35</v>
      </c>
      <c r="S22" s="3">
        <v>893</v>
      </c>
      <c r="T22" s="3">
        <v>47</v>
      </c>
      <c r="U22" s="3">
        <v>15</v>
      </c>
      <c r="V22" s="4">
        <v>501</v>
      </c>
    </row>
    <row r="23" spans="1:22" ht="14.25" customHeight="1">
      <c r="A23" s="38" t="s">
        <v>180</v>
      </c>
      <c r="B23" s="3">
        <v>0</v>
      </c>
      <c r="C23" s="3">
        <v>1</v>
      </c>
      <c r="D23" s="3">
        <v>0</v>
      </c>
      <c r="E23" s="3">
        <v>0</v>
      </c>
      <c r="F23" s="3">
        <v>4</v>
      </c>
      <c r="G23" s="3">
        <v>0</v>
      </c>
      <c r="H23" s="3">
        <v>11</v>
      </c>
      <c r="I23" s="3">
        <v>2</v>
      </c>
      <c r="J23" s="3">
        <v>9</v>
      </c>
      <c r="K23" s="3">
        <v>2</v>
      </c>
      <c r="L23" s="3">
        <v>46</v>
      </c>
      <c r="M23" s="3">
        <v>61</v>
      </c>
      <c r="N23" s="3">
        <v>0</v>
      </c>
      <c r="O23" s="3">
        <v>0</v>
      </c>
      <c r="P23" s="3">
        <v>1</v>
      </c>
      <c r="Q23" s="3">
        <v>0</v>
      </c>
      <c r="R23" s="3">
        <v>1</v>
      </c>
      <c r="S23" s="3">
        <v>138</v>
      </c>
      <c r="T23" s="3">
        <v>2</v>
      </c>
      <c r="U23" s="3" t="s">
        <v>177</v>
      </c>
      <c r="V23" s="4">
        <v>47</v>
      </c>
    </row>
    <row r="24" spans="1:22" ht="14.25" customHeight="1">
      <c r="A24" s="2" t="s">
        <v>17</v>
      </c>
      <c r="B24" s="3">
        <v>0</v>
      </c>
      <c r="C24" s="3">
        <v>1</v>
      </c>
      <c r="D24" s="3">
        <v>0</v>
      </c>
      <c r="E24" s="3">
        <v>1</v>
      </c>
      <c r="F24" s="3">
        <v>0</v>
      </c>
      <c r="G24" s="3">
        <v>0</v>
      </c>
      <c r="H24" s="3">
        <v>0</v>
      </c>
      <c r="I24" s="3">
        <v>0</v>
      </c>
      <c r="J24" s="3">
        <v>4</v>
      </c>
      <c r="K24" s="3">
        <v>3</v>
      </c>
      <c r="L24" s="3">
        <v>29</v>
      </c>
      <c r="M24" s="3">
        <v>26</v>
      </c>
      <c r="N24" s="3">
        <v>0</v>
      </c>
      <c r="O24" s="3">
        <v>0</v>
      </c>
      <c r="P24" s="3">
        <v>0</v>
      </c>
      <c r="Q24" s="3">
        <v>0</v>
      </c>
      <c r="R24" s="3">
        <v>10</v>
      </c>
      <c r="S24" s="3">
        <v>74</v>
      </c>
      <c r="T24" s="3">
        <v>5</v>
      </c>
      <c r="U24" s="3" t="s">
        <v>177</v>
      </c>
      <c r="V24" s="4">
        <v>24</v>
      </c>
    </row>
    <row r="25" spans="1:22" ht="14.25" customHeight="1">
      <c r="A25" s="2" t="s">
        <v>18</v>
      </c>
      <c r="B25" s="3">
        <v>1</v>
      </c>
      <c r="C25" s="3">
        <v>1</v>
      </c>
      <c r="D25" s="3">
        <v>1</v>
      </c>
      <c r="E25" s="3">
        <v>2</v>
      </c>
      <c r="F25" s="3">
        <v>0</v>
      </c>
      <c r="G25" s="3">
        <v>0</v>
      </c>
      <c r="H25" s="3">
        <v>0</v>
      </c>
      <c r="I25" s="3">
        <v>4</v>
      </c>
      <c r="J25" s="3">
        <v>10</v>
      </c>
      <c r="K25" s="3">
        <v>3</v>
      </c>
      <c r="L25" s="3">
        <v>29</v>
      </c>
      <c r="M25" s="3">
        <v>17</v>
      </c>
      <c r="N25" s="3">
        <v>0</v>
      </c>
      <c r="O25" s="3">
        <v>0</v>
      </c>
      <c r="P25" s="3">
        <v>0</v>
      </c>
      <c r="Q25" s="3">
        <v>0</v>
      </c>
      <c r="R25" s="3">
        <v>15</v>
      </c>
      <c r="S25" s="3">
        <v>83</v>
      </c>
      <c r="T25" s="3">
        <v>7</v>
      </c>
      <c r="U25" s="3">
        <v>6</v>
      </c>
      <c r="V25" s="4">
        <v>33</v>
      </c>
    </row>
    <row r="26" spans="1:22" ht="14.25" customHeight="1">
      <c r="A26" s="2" t="s">
        <v>19</v>
      </c>
      <c r="B26" s="3">
        <v>48</v>
      </c>
      <c r="C26" s="3">
        <v>51</v>
      </c>
      <c r="D26" s="3">
        <v>2</v>
      </c>
      <c r="E26" s="3">
        <v>4</v>
      </c>
      <c r="F26" s="3">
        <v>0</v>
      </c>
      <c r="G26" s="3">
        <v>1</v>
      </c>
      <c r="H26" s="3">
        <v>97</v>
      </c>
      <c r="I26" s="3">
        <v>100</v>
      </c>
      <c r="J26" s="3">
        <v>281</v>
      </c>
      <c r="K26" s="3">
        <v>393</v>
      </c>
      <c r="L26" s="3">
        <v>29</v>
      </c>
      <c r="M26" s="3">
        <v>61</v>
      </c>
      <c r="N26" s="3">
        <v>0</v>
      </c>
      <c r="O26" s="3">
        <v>0</v>
      </c>
      <c r="P26" s="3">
        <v>3</v>
      </c>
      <c r="Q26" s="3">
        <v>4</v>
      </c>
      <c r="R26" s="3">
        <v>23</v>
      </c>
      <c r="S26" s="3">
        <v>1097</v>
      </c>
      <c r="T26" s="3">
        <v>77</v>
      </c>
      <c r="U26" s="3">
        <v>70</v>
      </c>
      <c r="V26" s="4">
        <v>441</v>
      </c>
    </row>
    <row r="27" spans="1:22" ht="14.25" customHeight="1">
      <c r="A27" s="38" t="s">
        <v>179</v>
      </c>
      <c r="B27" s="3">
        <v>0</v>
      </c>
      <c r="C27" s="3">
        <v>0</v>
      </c>
      <c r="D27" s="3">
        <v>0</v>
      </c>
      <c r="E27" s="3">
        <v>0</v>
      </c>
      <c r="F27" s="3">
        <v>1</v>
      </c>
      <c r="G27" s="3">
        <v>0</v>
      </c>
      <c r="H27" s="3">
        <v>3</v>
      </c>
      <c r="I27" s="3">
        <v>4</v>
      </c>
      <c r="J27" s="3">
        <v>3</v>
      </c>
      <c r="K27" s="3">
        <v>2</v>
      </c>
      <c r="L27" s="3">
        <v>22</v>
      </c>
      <c r="M27" s="3">
        <v>16</v>
      </c>
      <c r="N27" s="3">
        <v>0</v>
      </c>
      <c r="O27" s="3">
        <v>0</v>
      </c>
      <c r="P27" s="3">
        <v>1</v>
      </c>
      <c r="Q27" s="3">
        <v>0</v>
      </c>
      <c r="R27" s="3">
        <v>0</v>
      </c>
      <c r="S27" s="3">
        <v>52</v>
      </c>
      <c r="T27" s="3" t="s">
        <v>177</v>
      </c>
      <c r="U27" s="3" t="s">
        <v>177</v>
      </c>
      <c r="V27" s="4">
        <v>25</v>
      </c>
    </row>
    <row r="28" spans="1:22" ht="14.25" customHeight="1">
      <c r="A28" s="2" t="s">
        <v>21</v>
      </c>
      <c r="B28" s="3">
        <v>0</v>
      </c>
      <c r="C28" s="3">
        <v>2</v>
      </c>
      <c r="D28" s="3">
        <v>5</v>
      </c>
      <c r="E28" s="3">
        <v>1</v>
      </c>
      <c r="F28" s="3">
        <v>0</v>
      </c>
      <c r="G28" s="3">
        <v>1</v>
      </c>
      <c r="H28" s="3">
        <v>6</v>
      </c>
      <c r="I28" s="3">
        <v>1</v>
      </c>
      <c r="J28" s="3">
        <v>9</v>
      </c>
      <c r="K28" s="3">
        <v>3</v>
      </c>
      <c r="L28" s="3">
        <v>77</v>
      </c>
      <c r="M28" s="3">
        <v>38</v>
      </c>
      <c r="N28" s="3">
        <v>0</v>
      </c>
      <c r="O28" s="3">
        <v>0</v>
      </c>
      <c r="P28" s="3">
        <v>3</v>
      </c>
      <c r="Q28" s="3">
        <v>0</v>
      </c>
      <c r="R28" s="3">
        <v>25</v>
      </c>
      <c r="S28" s="3">
        <v>171</v>
      </c>
      <c r="T28" s="3">
        <v>20</v>
      </c>
      <c r="U28" s="3" t="s">
        <v>177</v>
      </c>
      <c r="V28" s="4">
        <v>40</v>
      </c>
    </row>
    <row r="29" spans="1:22" ht="14.25" customHeight="1">
      <c r="A29" s="2" t="s">
        <v>22</v>
      </c>
      <c r="B29" s="3">
        <v>13</v>
      </c>
      <c r="C29" s="3">
        <v>12</v>
      </c>
      <c r="D29" s="3">
        <v>13</v>
      </c>
      <c r="E29" s="3">
        <v>12</v>
      </c>
      <c r="F29" s="3">
        <v>1</v>
      </c>
      <c r="G29" s="3">
        <v>3</v>
      </c>
      <c r="H29" s="3">
        <v>78</v>
      </c>
      <c r="I29" s="3">
        <v>95</v>
      </c>
      <c r="J29" s="3">
        <v>111</v>
      </c>
      <c r="K29" s="3">
        <v>117</v>
      </c>
      <c r="L29" s="3">
        <v>148</v>
      </c>
      <c r="M29" s="3">
        <v>219</v>
      </c>
      <c r="N29" s="3">
        <v>1</v>
      </c>
      <c r="O29" s="3">
        <v>0</v>
      </c>
      <c r="P29" s="3">
        <v>5</v>
      </c>
      <c r="Q29" s="3">
        <v>13</v>
      </c>
      <c r="R29" s="3">
        <v>65</v>
      </c>
      <c r="S29" s="3">
        <v>906</v>
      </c>
      <c r="T29" s="3">
        <v>38</v>
      </c>
      <c r="U29" s="3">
        <v>87</v>
      </c>
      <c r="V29" s="4">
        <v>284</v>
      </c>
    </row>
    <row r="30" spans="1:22" ht="14.25" customHeight="1">
      <c r="A30" s="38" t="s">
        <v>178</v>
      </c>
      <c r="B30" s="3">
        <v>0</v>
      </c>
      <c r="C30" s="3">
        <v>1</v>
      </c>
      <c r="D30" s="3">
        <v>0</v>
      </c>
      <c r="E30" s="3">
        <v>3</v>
      </c>
      <c r="F30" s="3">
        <v>0</v>
      </c>
      <c r="G30" s="3">
        <v>0</v>
      </c>
      <c r="H30" s="3">
        <v>6</v>
      </c>
      <c r="I30" s="3">
        <v>3</v>
      </c>
      <c r="J30" s="3">
        <v>15</v>
      </c>
      <c r="K30" s="3">
        <v>23</v>
      </c>
      <c r="L30" s="3">
        <v>87</v>
      </c>
      <c r="M30" s="3">
        <v>108</v>
      </c>
      <c r="N30" s="3">
        <v>0</v>
      </c>
      <c r="O30" s="3">
        <v>0</v>
      </c>
      <c r="P30" s="3">
        <v>4</v>
      </c>
      <c r="Q30" s="3">
        <v>8</v>
      </c>
      <c r="R30" s="3">
        <v>8</v>
      </c>
      <c r="S30" s="3">
        <v>266</v>
      </c>
      <c r="T30" s="3">
        <v>11</v>
      </c>
      <c r="U30" s="3" t="s">
        <v>177</v>
      </c>
      <c r="V30" s="4">
        <v>122</v>
      </c>
    </row>
    <row r="31" spans="1:22" ht="14.25" customHeight="1">
      <c r="A31" s="2" t="s">
        <v>24</v>
      </c>
      <c r="B31" s="3">
        <v>0</v>
      </c>
      <c r="C31" s="3">
        <v>0</v>
      </c>
      <c r="D31" s="3">
        <v>4</v>
      </c>
      <c r="E31" s="3">
        <v>3</v>
      </c>
      <c r="F31" s="3">
        <v>0</v>
      </c>
      <c r="G31" s="3">
        <v>4</v>
      </c>
      <c r="H31" s="3">
        <v>21</v>
      </c>
      <c r="I31" s="3">
        <v>17</v>
      </c>
      <c r="J31" s="3">
        <v>8</v>
      </c>
      <c r="K31" s="3">
        <v>7</v>
      </c>
      <c r="L31" s="3">
        <v>59</v>
      </c>
      <c r="M31" s="3">
        <v>76</v>
      </c>
      <c r="N31" s="3">
        <v>3</v>
      </c>
      <c r="O31" s="3">
        <v>0</v>
      </c>
      <c r="P31" s="3">
        <v>9</v>
      </c>
      <c r="Q31" s="3">
        <v>6</v>
      </c>
      <c r="R31" s="3">
        <v>3</v>
      </c>
      <c r="S31" s="3">
        <v>220</v>
      </c>
      <c r="T31" s="3">
        <v>18</v>
      </c>
      <c r="U31" s="3">
        <v>1</v>
      </c>
      <c r="V31" s="4">
        <v>68</v>
      </c>
    </row>
    <row r="32" spans="1:22" ht="14.25" customHeight="1">
      <c r="A32" s="2" t="s">
        <v>25</v>
      </c>
      <c r="B32" s="3">
        <v>3</v>
      </c>
      <c r="C32" s="3">
        <v>1</v>
      </c>
      <c r="D32" s="3">
        <v>3</v>
      </c>
      <c r="E32" s="3">
        <v>2</v>
      </c>
      <c r="F32" s="3">
        <v>2</v>
      </c>
      <c r="G32" s="3">
        <v>0</v>
      </c>
      <c r="H32" s="3">
        <v>118</v>
      </c>
      <c r="I32" s="3">
        <v>28</v>
      </c>
      <c r="J32" s="3">
        <v>81</v>
      </c>
      <c r="K32" s="3">
        <v>33</v>
      </c>
      <c r="L32" s="3">
        <v>150</v>
      </c>
      <c r="M32" s="3">
        <v>88</v>
      </c>
      <c r="N32" s="3">
        <v>2</v>
      </c>
      <c r="O32" s="3">
        <v>0</v>
      </c>
      <c r="P32" s="3">
        <v>2</v>
      </c>
      <c r="Q32" s="3">
        <v>1</v>
      </c>
      <c r="R32" s="3">
        <v>28</v>
      </c>
      <c r="S32" s="3">
        <v>542</v>
      </c>
      <c r="T32" s="3">
        <v>22</v>
      </c>
      <c r="U32" s="3">
        <v>11</v>
      </c>
      <c r="V32" s="4">
        <v>191</v>
      </c>
    </row>
    <row r="33" spans="1:22" ht="14.25" customHeight="1">
      <c r="A33" s="2" t="s">
        <v>26</v>
      </c>
      <c r="B33" s="3">
        <v>0</v>
      </c>
      <c r="C33" s="3">
        <v>0</v>
      </c>
      <c r="D33" s="3">
        <v>1</v>
      </c>
      <c r="E33" s="3">
        <v>0</v>
      </c>
      <c r="F33" s="3">
        <v>0</v>
      </c>
      <c r="G33" s="3">
        <v>0</v>
      </c>
      <c r="H33" s="3">
        <v>16</v>
      </c>
      <c r="I33" s="3">
        <v>2</v>
      </c>
      <c r="J33" s="3">
        <v>10</v>
      </c>
      <c r="K33" s="3">
        <v>9</v>
      </c>
      <c r="L33" s="3">
        <v>95</v>
      </c>
      <c r="M33" s="3">
        <v>54</v>
      </c>
      <c r="N33" s="3">
        <v>0</v>
      </c>
      <c r="O33" s="3">
        <v>0</v>
      </c>
      <c r="P33" s="3">
        <v>1</v>
      </c>
      <c r="Q33" s="3">
        <v>0</v>
      </c>
      <c r="R33" s="3">
        <v>3</v>
      </c>
      <c r="S33" s="3">
        <v>191</v>
      </c>
      <c r="T33" s="3">
        <v>9</v>
      </c>
      <c r="U33" s="3" t="s">
        <v>177</v>
      </c>
      <c r="V33" s="4">
        <v>107</v>
      </c>
    </row>
    <row r="34" spans="1:22" ht="14.25" customHeight="1">
      <c r="A34" s="2" t="s">
        <v>27</v>
      </c>
      <c r="B34" s="3">
        <v>6</v>
      </c>
      <c r="C34" s="3">
        <v>6</v>
      </c>
      <c r="D34" s="3">
        <v>16</v>
      </c>
      <c r="E34" s="3">
        <v>14</v>
      </c>
      <c r="F34" s="3">
        <v>3</v>
      </c>
      <c r="G34" s="3">
        <v>4</v>
      </c>
      <c r="H34" s="3">
        <v>76</v>
      </c>
      <c r="I34" s="3">
        <v>45</v>
      </c>
      <c r="J34" s="3">
        <v>51</v>
      </c>
      <c r="K34" s="3">
        <v>91</v>
      </c>
      <c r="L34" s="3">
        <v>373</v>
      </c>
      <c r="M34" s="3">
        <v>415</v>
      </c>
      <c r="N34" s="3">
        <v>0</v>
      </c>
      <c r="O34" s="3">
        <v>4</v>
      </c>
      <c r="P34" s="3">
        <v>15</v>
      </c>
      <c r="Q34" s="3">
        <v>16</v>
      </c>
      <c r="R34" s="3">
        <v>57</v>
      </c>
      <c r="S34" s="3">
        <v>1192</v>
      </c>
      <c r="T34" s="3">
        <v>60</v>
      </c>
      <c r="U34" s="3">
        <v>29</v>
      </c>
      <c r="V34" s="4">
        <v>674</v>
      </c>
    </row>
    <row r="35" spans="1:22" ht="14.25" customHeight="1">
      <c r="A35" s="2" t="s">
        <v>28</v>
      </c>
      <c r="B35" s="3">
        <v>2</v>
      </c>
      <c r="C35" s="3">
        <v>0</v>
      </c>
      <c r="D35" s="3">
        <v>4</v>
      </c>
      <c r="E35" s="3">
        <v>6</v>
      </c>
      <c r="F35" s="3">
        <v>0</v>
      </c>
      <c r="G35" s="3">
        <v>0</v>
      </c>
      <c r="H35" s="3">
        <v>22</v>
      </c>
      <c r="I35" s="3">
        <v>5</v>
      </c>
      <c r="J35" s="3">
        <v>13</v>
      </c>
      <c r="K35" s="3">
        <v>13</v>
      </c>
      <c r="L35" s="3">
        <v>45</v>
      </c>
      <c r="M35" s="3">
        <v>61</v>
      </c>
      <c r="N35" s="3">
        <v>0</v>
      </c>
      <c r="O35" s="3">
        <v>0</v>
      </c>
      <c r="P35" s="3">
        <v>1</v>
      </c>
      <c r="Q35" s="3">
        <v>2</v>
      </c>
      <c r="R35" s="3">
        <v>2</v>
      </c>
      <c r="S35" s="3">
        <v>176</v>
      </c>
      <c r="T35" s="3">
        <v>12</v>
      </c>
      <c r="U35" s="3">
        <v>4</v>
      </c>
      <c r="V35" s="4">
        <v>72</v>
      </c>
    </row>
    <row r="36" spans="1:22" ht="14.25" customHeight="1">
      <c r="A36" s="2" t="s">
        <v>29</v>
      </c>
      <c r="B36" s="3">
        <v>31</v>
      </c>
      <c r="C36" s="3">
        <v>20</v>
      </c>
      <c r="D36" s="3">
        <v>32</v>
      </c>
      <c r="E36" s="3">
        <v>32</v>
      </c>
      <c r="F36" s="3">
        <v>0</v>
      </c>
      <c r="G36" s="3">
        <v>2</v>
      </c>
      <c r="H36" s="3">
        <v>229</v>
      </c>
      <c r="I36" s="3">
        <v>86</v>
      </c>
      <c r="J36" s="3">
        <v>257</v>
      </c>
      <c r="K36" s="3">
        <v>217</v>
      </c>
      <c r="L36" s="3">
        <v>479</v>
      </c>
      <c r="M36" s="3">
        <v>572</v>
      </c>
      <c r="N36" s="3">
        <v>1</v>
      </c>
      <c r="O36" s="3">
        <v>0</v>
      </c>
      <c r="P36" s="3">
        <v>27</v>
      </c>
      <c r="Q36" s="3">
        <v>34</v>
      </c>
      <c r="R36" s="3">
        <v>44</v>
      </c>
      <c r="S36" s="3">
        <v>2063</v>
      </c>
      <c r="T36" s="3">
        <v>85</v>
      </c>
      <c r="U36" s="3">
        <v>107</v>
      </c>
      <c r="V36" s="4">
        <v>1104</v>
      </c>
    </row>
    <row r="37" spans="1:22" ht="14.25" customHeight="1">
      <c r="A37" s="38" t="s">
        <v>176</v>
      </c>
      <c r="B37" s="3">
        <v>0</v>
      </c>
      <c r="C37" s="3">
        <v>2</v>
      </c>
      <c r="D37" s="3">
        <v>0</v>
      </c>
      <c r="E37" s="3">
        <v>1</v>
      </c>
      <c r="F37" s="3">
        <v>1</v>
      </c>
      <c r="G37" s="3">
        <v>0</v>
      </c>
      <c r="H37" s="3">
        <v>2</v>
      </c>
      <c r="I37" s="3">
        <v>2</v>
      </c>
      <c r="J37" s="3">
        <v>8</v>
      </c>
      <c r="K37" s="3">
        <v>9</v>
      </c>
      <c r="L37" s="3">
        <v>16</v>
      </c>
      <c r="M37" s="3">
        <v>44</v>
      </c>
      <c r="N37" s="3">
        <v>0</v>
      </c>
      <c r="O37" s="3">
        <v>0</v>
      </c>
      <c r="P37" s="3">
        <v>0</v>
      </c>
      <c r="Q37" s="3">
        <v>1</v>
      </c>
      <c r="R37" s="3">
        <v>10</v>
      </c>
      <c r="S37" s="3">
        <v>96</v>
      </c>
      <c r="T37" s="3">
        <v>4</v>
      </c>
      <c r="U37" s="3" t="s">
        <v>177</v>
      </c>
      <c r="V37" s="4">
        <v>30</v>
      </c>
    </row>
    <row r="38" spans="1:22" ht="14.25" customHeight="1">
      <c r="A38" s="2" t="s">
        <v>31</v>
      </c>
      <c r="B38" s="3">
        <v>1</v>
      </c>
      <c r="C38" s="3">
        <v>0</v>
      </c>
      <c r="D38" s="3">
        <v>2</v>
      </c>
      <c r="E38" s="3">
        <v>0</v>
      </c>
      <c r="F38" s="3">
        <v>0</v>
      </c>
      <c r="G38" s="3">
        <v>0</v>
      </c>
      <c r="H38" s="3">
        <v>40</v>
      </c>
      <c r="I38" s="3">
        <v>11</v>
      </c>
      <c r="J38" s="3">
        <v>9</v>
      </c>
      <c r="K38" s="3">
        <v>8</v>
      </c>
      <c r="L38" s="3">
        <v>57</v>
      </c>
      <c r="M38" s="3">
        <v>37</v>
      </c>
      <c r="N38" s="3">
        <v>0</v>
      </c>
      <c r="O38" s="3">
        <v>0</v>
      </c>
      <c r="P38" s="3">
        <v>2</v>
      </c>
      <c r="Q38" s="3">
        <v>1</v>
      </c>
      <c r="R38" s="3">
        <v>5</v>
      </c>
      <c r="S38" s="3">
        <v>173</v>
      </c>
      <c r="T38" s="3">
        <v>15</v>
      </c>
      <c r="U38" s="3">
        <v>4</v>
      </c>
      <c r="V38" s="4">
        <v>58</v>
      </c>
    </row>
    <row r="39" spans="1:22" ht="14.25" customHeight="1" thickBot="1">
      <c r="A39" s="5" t="s">
        <v>32</v>
      </c>
      <c r="B39" s="6">
        <v>170</v>
      </c>
      <c r="C39" s="6">
        <v>137</v>
      </c>
      <c r="D39" s="6">
        <v>106</v>
      </c>
      <c r="E39" s="6">
        <v>128</v>
      </c>
      <c r="F39" s="6">
        <v>4</v>
      </c>
      <c r="G39" s="6">
        <v>7</v>
      </c>
      <c r="H39" s="6">
        <v>399</v>
      </c>
      <c r="I39" s="6">
        <v>334</v>
      </c>
      <c r="J39" s="6">
        <v>765</v>
      </c>
      <c r="K39" s="6">
        <v>739</v>
      </c>
      <c r="L39" s="6">
        <v>646</v>
      </c>
      <c r="M39" s="6">
        <v>769</v>
      </c>
      <c r="N39" s="6">
        <v>7</v>
      </c>
      <c r="O39" s="6">
        <v>11</v>
      </c>
      <c r="P39" s="6">
        <v>69</v>
      </c>
      <c r="Q39" s="6">
        <v>66</v>
      </c>
      <c r="R39" s="6">
        <v>329</v>
      </c>
      <c r="S39" s="6">
        <v>4686</v>
      </c>
      <c r="T39" s="6">
        <v>110</v>
      </c>
      <c r="U39" s="6">
        <v>479</v>
      </c>
      <c r="V39" s="7">
        <v>2162</v>
      </c>
    </row>
    <row r="40" spans="1:22" ht="14.25" customHeight="1">
      <c r="A40" s="848" t="s">
        <v>196</v>
      </c>
      <c r="B40" s="839"/>
      <c r="C40" s="839"/>
      <c r="D40" s="839"/>
      <c r="E40" s="839"/>
      <c r="F40" s="839"/>
      <c r="G40" s="839"/>
      <c r="H40" s="839"/>
      <c r="I40" s="839"/>
      <c r="J40" s="839"/>
      <c r="K40" s="839"/>
      <c r="L40" s="839"/>
      <c r="M40" s="839"/>
      <c r="N40" s="839"/>
      <c r="O40" s="839"/>
      <c r="P40" s="839"/>
      <c r="Q40" s="839"/>
      <c r="R40" s="839"/>
      <c r="S40" s="839"/>
      <c r="T40" s="839"/>
      <c r="U40" s="839"/>
      <c r="V40" s="839"/>
    </row>
    <row r="41" spans="1:22" ht="14.25" customHeight="1">
      <c r="A41" s="848" t="s">
        <v>174</v>
      </c>
      <c r="B41" s="839"/>
      <c r="C41" s="839"/>
      <c r="D41" s="839"/>
      <c r="E41" s="839"/>
      <c r="F41" s="839"/>
      <c r="G41" s="839"/>
      <c r="H41" s="839"/>
      <c r="I41" s="839"/>
      <c r="J41" s="839"/>
      <c r="K41" s="839"/>
      <c r="L41" s="839"/>
      <c r="M41" s="839"/>
      <c r="N41" s="839"/>
      <c r="O41" s="839"/>
      <c r="P41" s="839"/>
      <c r="Q41" s="839"/>
      <c r="R41" s="839"/>
      <c r="S41" s="839"/>
      <c r="T41" s="839"/>
      <c r="U41" s="839"/>
      <c r="V41" s="839"/>
    </row>
    <row r="42" spans="1:22" ht="14.25" customHeight="1">
      <c r="A42" s="848" t="s">
        <v>82</v>
      </c>
      <c r="B42" s="839"/>
      <c r="C42" s="839"/>
      <c r="D42" s="839"/>
      <c r="E42" s="839"/>
      <c r="F42" s="839"/>
      <c r="G42" s="839"/>
      <c r="H42" s="839"/>
      <c r="I42" s="839"/>
      <c r="J42" s="839"/>
      <c r="K42" s="839"/>
      <c r="L42" s="839"/>
      <c r="M42" s="839"/>
      <c r="N42" s="839"/>
      <c r="O42" s="839"/>
      <c r="P42" s="839"/>
      <c r="Q42" s="839"/>
      <c r="R42" s="839"/>
      <c r="S42" s="839"/>
      <c r="T42" s="839"/>
      <c r="U42" s="839"/>
      <c r="V42" s="839"/>
    </row>
    <row r="43" spans="1:22" ht="14.25" customHeight="1">
      <c r="A43" s="848" t="s">
        <v>173</v>
      </c>
      <c r="B43" s="839"/>
      <c r="C43" s="839"/>
      <c r="D43" s="839"/>
      <c r="E43" s="839"/>
      <c r="F43" s="839"/>
      <c r="G43" s="839"/>
      <c r="H43" s="839"/>
      <c r="I43" s="839"/>
      <c r="J43" s="839"/>
      <c r="K43" s="839"/>
      <c r="L43" s="839"/>
      <c r="M43" s="839"/>
      <c r="N43" s="839"/>
      <c r="O43" s="839"/>
      <c r="P43" s="839"/>
      <c r="Q43" s="839"/>
      <c r="R43" s="839"/>
      <c r="S43" s="839"/>
      <c r="T43" s="839"/>
      <c r="U43" s="839"/>
      <c r="V43" s="839"/>
    </row>
    <row r="44" spans="1:22" ht="14.25" customHeight="1">
      <c r="A44" s="848" t="s">
        <v>80</v>
      </c>
      <c r="B44" s="839"/>
      <c r="C44" s="839"/>
      <c r="D44" s="839"/>
      <c r="E44" s="839"/>
      <c r="F44" s="839"/>
      <c r="G44" s="839"/>
      <c r="H44" s="839"/>
      <c r="I44" s="839"/>
      <c r="J44" s="839"/>
      <c r="K44" s="839"/>
      <c r="L44" s="839"/>
      <c r="M44" s="839"/>
      <c r="N44" s="839"/>
      <c r="O44" s="839"/>
      <c r="P44" s="839"/>
      <c r="Q44" s="839"/>
      <c r="R44" s="839"/>
      <c r="S44" s="839"/>
      <c r="T44" s="839"/>
      <c r="U44" s="839"/>
      <c r="V44" s="839"/>
    </row>
  </sheetData>
  <mergeCells count="22">
    <mergeCell ref="T8:V9"/>
    <mergeCell ref="A1:V1"/>
    <mergeCell ref="A2:V2"/>
    <mergeCell ref="A3:V3"/>
    <mergeCell ref="A4:V4"/>
    <mergeCell ref="A5:V5"/>
    <mergeCell ref="A44:V44"/>
    <mergeCell ref="A6:V6"/>
    <mergeCell ref="A40:V40"/>
    <mergeCell ref="A41:V41"/>
    <mergeCell ref="A42:V42"/>
    <mergeCell ref="A43:V43"/>
    <mergeCell ref="B9:C9"/>
    <mergeCell ref="D9:E9"/>
    <mergeCell ref="F9:G9"/>
    <mergeCell ref="H9:I9"/>
    <mergeCell ref="J9:K9"/>
    <mergeCell ref="L9:M9"/>
    <mergeCell ref="N9:O9"/>
    <mergeCell ref="P9:Q9"/>
    <mergeCell ref="B8:S8"/>
    <mergeCell ref="A8:A10"/>
  </mergeCells>
  <printOptions horizontalCentered="1"/>
  <pageMargins left="0.2" right="0.2" top="1" bottom="0.45" header="0.25" footer="0.25"/>
  <pageSetup scale="80" orientation="landscape" cellComments="atEnd" r:id="rId1"/>
  <headerFooter>
    <oddHeader>&amp;L&amp;G</oddHeader>
    <oddFooter>&amp;L&amp;"Calibri,Regular"&amp;11PERA 2208C Division of Accountability, Research and Measurement</oddFooter>
  </headerFooter>
  <legacyDrawingHF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9"/>
  <sheetViews>
    <sheetView showGridLines="0" view="pageLayout" zoomScaleNormal="100" workbookViewId="0">
      <selection activeCell="H43" sqref="H43"/>
    </sheetView>
  </sheetViews>
  <sheetFormatPr defaultColWidth="11" defaultRowHeight="15" customHeight="1"/>
  <cols>
    <col min="1" max="1" width="14.8984375" style="9" bestFit="1" customWidth="1"/>
    <col min="2" max="3" width="5.5" style="9" customWidth="1"/>
    <col min="4" max="4" width="1.69921875" style="9" bestFit="1" customWidth="1"/>
    <col min="5" max="5" width="2.5" style="9" bestFit="1" customWidth="1"/>
    <col min="6" max="7" width="4.5" style="9" customWidth="1"/>
    <col min="8" max="8" width="2.59765625" style="9" bestFit="1" customWidth="1"/>
    <col min="9" max="9" width="3.09765625" style="9" customWidth="1"/>
    <col min="10" max="10" width="3.19921875" style="9" customWidth="1"/>
    <col min="11" max="11" width="3.8984375" style="9" customWidth="1"/>
    <col min="12" max="12" width="3.5" style="9" bestFit="1" customWidth="1"/>
    <col min="13" max="13" width="2.59765625" style="9" bestFit="1" customWidth="1"/>
    <col min="14" max="15" width="3" style="9" customWidth="1"/>
    <col min="16" max="16" width="2.8984375" style="9" customWidth="1"/>
    <col min="17" max="17" width="2.5" style="9" bestFit="1" customWidth="1"/>
    <col min="18" max="18" width="9.09765625" style="9" bestFit="1" customWidth="1"/>
    <col min="19" max="19" width="6.69921875" style="9" bestFit="1" customWidth="1"/>
    <col min="20" max="20" width="7.59765625" style="9" bestFit="1" customWidth="1"/>
    <col min="21" max="21" width="3.5" style="9" bestFit="1" customWidth="1"/>
    <col min="22" max="22" width="11.19921875" style="9" bestFit="1" customWidth="1"/>
    <col min="23" max="16384" width="11" style="9"/>
  </cols>
  <sheetData>
    <row r="1" spans="1:22" ht="21.9" customHeight="1">
      <c r="A1" s="838" t="s">
        <v>201</v>
      </c>
      <c r="B1" s="839"/>
      <c r="C1" s="839"/>
      <c r="D1" s="839"/>
      <c r="E1" s="839"/>
      <c r="F1" s="839"/>
      <c r="G1" s="839"/>
      <c r="H1" s="839"/>
      <c r="I1" s="839"/>
      <c r="J1" s="839"/>
      <c r="K1" s="839"/>
      <c r="L1" s="839"/>
      <c r="M1" s="839"/>
      <c r="N1" s="839"/>
      <c r="O1" s="839"/>
      <c r="P1" s="839"/>
      <c r="Q1" s="839"/>
      <c r="R1" s="839"/>
      <c r="S1" s="839"/>
      <c r="T1" s="839"/>
      <c r="U1" s="839"/>
      <c r="V1" s="839"/>
    </row>
    <row r="2" spans="1:22" ht="21.9"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21.9" customHeight="1">
      <c r="A3" s="838" t="s">
        <v>154</v>
      </c>
      <c r="B3" s="839"/>
      <c r="C3" s="839"/>
      <c r="D3" s="839"/>
      <c r="E3" s="839"/>
      <c r="F3" s="839"/>
      <c r="G3" s="839"/>
      <c r="H3" s="839"/>
      <c r="I3" s="839"/>
      <c r="J3" s="839"/>
      <c r="K3" s="839"/>
      <c r="L3" s="839"/>
      <c r="M3" s="839"/>
      <c r="N3" s="839"/>
      <c r="O3" s="839"/>
      <c r="P3" s="839"/>
      <c r="Q3" s="839"/>
      <c r="R3" s="839"/>
      <c r="S3" s="839"/>
      <c r="T3" s="839"/>
      <c r="U3" s="839"/>
      <c r="V3" s="839"/>
    </row>
    <row r="4" spans="1:22" ht="21.9" customHeight="1">
      <c r="A4" s="838" t="s">
        <v>200</v>
      </c>
      <c r="B4" s="839"/>
      <c r="C4" s="839"/>
      <c r="D4" s="839"/>
      <c r="E4" s="839"/>
      <c r="F4" s="839"/>
      <c r="G4" s="839"/>
      <c r="H4" s="839"/>
      <c r="I4" s="839"/>
      <c r="J4" s="839"/>
      <c r="K4" s="839"/>
      <c r="L4" s="839"/>
      <c r="M4" s="839"/>
      <c r="N4" s="839"/>
      <c r="O4" s="839"/>
      <c r="P4" s="839"/>
      <c r="Q4" s="839"/>
      <c r="R4" s="839"/>
      <c r="S4" s="839"/>
      <c r="T4" s="839"/>
      <c r="U4" s="839"/>
      <c r="V4" s="839"/>
    </row>
    <row r="5" spans="1:22" ht="21.9" customHeight="1">
      <c r="A5" s="838" t="s">
        <v>101</v>
      </c>
      <c r="B5" s="839"/>
      <c r="C5" s="839"/>
      <c r="D5" s="839"/>
      <c r="E5" s="839"/>
      <c r="F5" s="839"/>
      <c r="G5" s="839"/>
      <c r="H5" s="839"/>
      <c r="I5" s="839"/>
      <c r="J5" s="839"/>
      <c r="K5" s="839"/>
      <c r="L5" s="839"/>
      <c r="M5" s="839"/>
      <c r="N5" s="839"/>
      <c r="O5" s="839"/>
      <c r="P5" s="839"/>
      <c r="Q5" s="839"/>
      <c r="R5" s="839"/>
      <c r="S5" s="839"/>
      <c r="T5" s="839"/>
      <c r="U5" s="839"/>
      <c r="V5" s="839"/>
    </row>
    <row r="6" spans="1:22" ht="21.9" customHeight="1">
      <c r="A6" s="838" t="s">
        <v>3</v>
      </c>
      <c r="B6" s="839"/>
      <c r="C6" s="839"/>
      <c r="D6" s="839"/>
      <c r="E6" s="839"/>
      <c r="F6" s="839"/>
      <c r="G6" s="839"/>
      <c r="H6" s="839"/>
      <c r="I6" s="839"/>
      <c r="J6" s="839"/>
      <c r="K6" s="839"/>
      <c r="L6" s="839"/>
      <c r="M6" s="839"/>
      <c r="N6" s="839"/>
      <c r="O6" s="839"/>
      <c r="P6" s="839"/>
      <c r="Q6" s="839"/>
      <c r="R6" s="839"/>
      <c r="S6" s="839"/>
      <c r="T6" s="839"/>
      <c r="U6" s="839"/>
      <c r="V6" s="839"/>
    </row>
    <row r="7" spans="1:22" ht="7.5" customHeight="1" thickBot="1"/>
    <row r="8" spans="1:22" ht="17.100000000000001" customHeight="1">
      <c r="A8" s="876" t="s">
        <v>4</v>
      </c>
      <c r="B8" s="860" t="s">
        <v>100</v>
      </c>
      <c r="C8" s="860"/>
      <c r="D8" s="860"/>
      <c r="E8" s="860"/>
      <c r="F8" s="860"/>
      <c r="G8" s="860"/>
      <c r="H8" s="860"/>
      <c r="I8" s="860"/>
      <c r="J8" s="860"/>
      <c r="K8" s="860"/>
      <c r="L8" s="860"/>
      <c r="M8" s="860"/>
      <c r="N8" s="860"/>
      <c r="O8" s="860"/>
      <c r="P8" s="860"/>
      <c r="Q8" s="860"/>
      <c r="R8" s="860"/>
      <c r="S8" s="860"/>
      <c r="T8" s="331"/>
      <c r="U8" s="325"/>
      <c r="V8" s="326"/>
    </row>
    <row r="9" spans="1:22" ht="46.5" customHeight="1">
      <c r="A9" s="877"/>
      <c r="B9" s="895" t="s">
        <v>99</v>
      </c>
      <c r="C9" s="895"/>
      <c r="D9" s="896" t="s">
        <v>98</v>
      </c>
      <c r="E9" s="896"/>
      <c r="F9" s="895" t="s">
        <v>245</v>
      </c>
      <c r="G9" s="896"/>
      <c r="H9" s="896" t="s">
        <v>97</v>
      </c>
      <c r="I9" s="896"/>
      <c r="J9" s="896" t="s">
        <v>96</v>
      </c>
      <c r="K9" s="896"/>
      <c r="L9" s="896" t="s">
        <v>95</v>
      </c>
      <c r="M9" s="896"/>
      <c r="N9" s="896" t="s">
        <v>94</v>
      </c>
      <c r="O9" s="896"/>
      <c r="P9" s="895" t="s">
        <v>246</v>
      </c>
      <c r="Q9" s="896"/>
      <c r="R9" s="87" t="s">
        <v>42</v>
      </c>
      <c r="S9" s="87" t="s">
        <v>92</v>
      </c>
      <c r="T9" s="879" t="s">
        <v>91</v>
      </c>
      <c r="U9" s="872"/>
      <c r="V9" s="873"/>
    </row>
    <row r="10" spans="1:22" ht="17.100000000000001" customHeight="1">
      <c r="A10" s="878"/>
      <c r="B10" s="87" t="s">
        <v>90</v>
      </c>
      <c r="C10" s="87" t="s">
        <v>89</v>
      </c>
      <c r="D10" s="87" t="s">
        <v>90</v>
      </c>
      <c r="E10" s="87" t="s">
        <v>89</v>
      </c>
      <c r="F10" s="87" t="s">
        <v>90</v>
      </c>
      <c r="G10" s="87" t="s">
        <v>89</v>
      </c>
      <c r="H10" s="87" t="s">
        <v>90</v>
      </c>
      <c r="I10" s="87" t="s">
        <v>89</v>
      </c>
      <c r="J10" s="87" t="s">
        <v>90</v>
      </c>
      <c r="K10" s="87" t="s">
        <v>89</v>
      </c>
      <c r="L10" s="87" t="s">
        <v>90</v>
      </c>
      <c r="M10" s="87" t="s">
        <v>89</v>
      </c>
      <c r="N10" s="87" t="s">
        <v>90</v>
      </c>
      <c r="O10" s="87" t="s">
        <v>89</v>
      </c>
      <c r="P10" s="87" t="s">
        <v>90</v>
      </c>
      <c r="Q10" s="87" t="s">
        <v>89</v>
      </c>
      <c r="R10" s="87" t="s">
        <v>88</v>
      </c>
      <c r="S10" s="87" t="s">
        <v>42</v>
      </c>
      <c r="T10" s="87" t="s">
        <v>87</v>
      </c>
      <c r="U10" s="87" t="s">
        <v>86</v>
      </c>
      <c r="V10" s="88" t="s">
        <v>85</v>
      </c>
    </row>
    <row r="11" spans="1:22" s="1" customFormat="1" ht="17.100000000000001" customHeight="1">
      <c r="A11" s="92" t="s">
        <v>84</v>
      </c>
      <c r="B11" s="84">
        <v>3</v>
      </c>
      <c r="C11" s="84">
        <v>0</v>
      </c>
      <c r="D11" s="84">
        <v>9</v>
      </c>
      <c r="E11" s="84">
        <v>2</v>
      </c>
      <c r="F11" s="84">
        <v>1</v>
      </c>
      <c r="G11" s="84">
        <v>0</v>
      </c>
      <c r="H11" s="84">
        <v>57</v>
      </c>
      <c r="I11" s="84">
        <v>23</v>
      </c>
      <c r="J11" s="84">
        <v>44</v>
      </c>
      <c r="K11" s="84">
        <v>21</v>
      </c>
      <c r="L11" s="84">
        <v>112</v>
      </c>
      <c r="M11" s="84">
        <v>62</v>
      </c>
      <c r="N11" s="84">
        <v>0</v>
      </c>
      <c r="O11" s="84">
        <v>0</v>
      </c>
      <c r="P11" s="84">
        <v>8</v>
      </c>
      <c r="Q11" s="84">
        <v>4</v>
      </c>
      <c r="R11" s="84">
        <v>21</v>
      </c>
      <c r="S11" s="84">
        <v>367</v>
      </c>
      <c r="T11" s="84">
        <v>14</v>
      </c>
      <c r="U11" s="84">
        <v>15</v>
      </c>
      <c r="V11" s="85">
        <v>113</v>
      </c>
    </row>
    <row r="12" spans="1:22" ht="17.100000000000001" customHeight="1">
      <c r="A12" s="40" t="s">
        <v>5</v>
      </c>
      <c r="B12" s="43" t="s">
        <v>580</v>
      </c>
      <c r="C12" s="36" t="s">
        <v>580</v>
      </c>
      <c r="D12" s="36" t="s">
        <v>580</v>
      </c>
      <c r="E12" s="36" t="s">
        <v>580</v>
      </c>
      <c r="F12" s="36" t="s">
        <v>580</v>
      </c>
      <c r="G12" s="36" t="s">
        <v>580</v>
      </c>
      <c r="H12" s="36" t="s">
        <v>580</v>
      </c>
      <c r="I12" s="36" t="s">
        <v>580</v>
      </c>
      <c r="J12" s="36" t="s">
        <v>580</v>
      </c>
      <c r="K12" s="36" t="s">
        <v>580</v>
      </c>
      <c r="L12" s="36" t="s">
        <v>580</v>
      </c>
      <c r="M12" s="36" t="s">
        <v>580</v>
      </c>
      <c r="N12" s="36" t="s">
        <v>580</v>
      </c>
      <c r="O12" s="36" t="s">
        <v>580</v>
      </c>
      <c r="P12" s="36" t="s">
        <v>580</v>
      </c>
      <c r="Q12" s="36" t="s">
        <v>580</v>
      </c>
      <c r="R12" s="36" t="s">
        <v>580</v>
      </c>
      <c r="S12" s="36" t="s">
        <v>580</v>
      </c>
      <c r="T12" s="36" t="s">
        <v>580</v>
      </c>
      <c r="U12" s="36" t="s">
        <v>580</v>
      </c>
      <c r="V12" s="37" t="s">
        <v>580</v>
      </c>
    </row>
    <row r="13" spans="1:22" ht="17.100000000000001" customHeight="1">
      <c r="A13" s="41" t="s">
        <v>6</v>
      </c>
      <c r="B13" s="24">
        <v>1</v>
      </c>
      <c r="C13" s="3">
        <v>0</v>
      </c>
      <c r="D13" s="3">
        <v>1</v>
      </c>
      <c r="E13" s="3">
        <v>0</v>
      </c>
      <c r="F13" s="3">
        <v>0</v>
      </c>
      <c r="G13" s="3">
        <v>0</v>
      </c>
      <c r="H13" s="3">
        <v>1</v>
      </c>
      <c r="I13" s="3">
        <v>3</v>
      </c>
      <c r="J13" s="3">
        <v>4</v>
      </c>
      <c r="K13" s="3">
        <v>0</v>
      </c>
      <c r="L13" s="3">
        <v>7</v>
      </c>
      <c r="M13" s="3">
        <v>7</v>
      </c>
      <c r="N13" s="3">
        <v>0</v>
      </c>
      <c r="O13" s="3">
        <v>0</v>
      </c>
      <c r="P13" s="3">
        <v>0</v>
      </c>
      <c r="Q13" s="3">
        <v>0</v>
      </c>
      <c r="R13" s="3">
        <v>3</v>
      </c>
      <c r="S13" s="3">
        <v>27</v>
      </c>
      <c r="T13" s="3">
        <v>1</v>
      </c>
      <c r="U13" s="3">
        <v>2</v>
      </c>
      <c r="V13" s="4">
        <v>13</v>
      </c>
    </row>
    <row r="14" spans="1:22" ht="14.25" customHeight="1">
      <c r="A14" s="41" t="s">
        <v>7</v>
      </c>
      <c r="B14" s="24">
        <v>1</v>
      </c>
      <c r="C14" s="3">
        <v>0</v>
      </c>
      <c r="D14" s="3">
        <v>1</v>
      </c>
      <c r="E14" s="3">
        <v>0</v>
      </c>
      <c r="F14" s="3">
        <v>0</v>
      </c>
      <c r="G14" s="3">
        <v>0</v>
      </c>
      <c r="H14" s="3">
        <v>5</v>
      </c>
      <c r="I14" s="3">
        <v>5</v>
      </c>
      <c r="J14" s="3">
        <v>5</v>
      </c>
      <c r="K14" s="3">
        <v>6</v>
      </c>
      <c r="L14" s="3">
        <v>29</v>
      </c>
      <c r="M14" s="3">
        <v>17</v>
      </c>
      <c r="N14" s="3">
        <v>0</v>
      </c>
      <c r="O14" s="3">
        <v>0</v>
      </c>
      <c r="P14" s="3">
        <v>1</v>
      </c>
      <c r="Q14" s="3">
        <v>1</v>
      </c>
      <c r="R14" s="3">
        <v>0</v>
      </c>
      <c r="S14" s="3">
        <v>71</v>
      </c>
      <c r="T14" s="3">
        <v>1</v>
      </c>
      <c r="U14" s="3" t="s">
        <v>177</v>
      </c>
      <c r="V14" s="4">
        <v>57</v>
      </c>
    </row>
    <row r="15" spans="1:22" ht="14.25" customHeight="1">
      <c r="A15" s="41" t="s">
        <v>9</v>
      </c>
      <c r="B15" s="24">
        <v>0</v>
      </c>
      <c r="C15" s="3">
        <v>0</v>
      </c>
      <c r="D15" s="3">
        <v>0</v>
      </c>
      <c r="E15" s="3">
        <v>0</v>
      </c>
      <c r="F15" s="3">
        <v>0</v>
      </c>
      <c r="G15" s="3">
        <v>0</v>
      </c>
      <c r="H15" s="3">
        <v>0</v>
      </c>
      <c r="I15" s="3">
        <v>1</v>
      </c>
      <c r="J15" s="3">
        <v>2</v>
      </c>
      <c r="K15" s="3">
        <v>0</v>
      </c>
      <c r="L15" s="3">
        <v>5</v>
      </c>
      <c r="M15" s="3">
        <v>8</v>
      </c>
      <c r="N15" s="3">
        <v>0</v>
      </c>
      <c r="O15" s="3">
        <v>0</v>
      </c>
      <c r="P15" s="3">
        <v>0</v>
      </c>
      <c r="Q15" s="3">
        <v>0</v>
      </c>
      <c r="R15" s="3">
        <v>0</v>
      </c>
      <c r="S15" s="3">
        <v>16</v>
      </c>
      <c r="T15" s="3">
        <v>3</v>
      </c>
      <c r="U15" s="3">
        <v>3</v>
      </c>
      <c r="V15" s="4">
        <v>6</v>
      </c>
    </row>
    <row r="16" spans="1:22" ht="14.25" customHeight="1">
      <c r="A16" s="41" t="s">
        <v>11</v>
      </c>
      <c r="B16" s="24">
        <v>0</v>
      </c>
      <c r="C16" s="3">
        <v>0</v>
      </c>
      <c r="D16" s="3">
        <v>1</v>
      </c>
      <c r="E16" s="3">
        <v>0</v>
      </c>
      <c r="F16" s="3">
        <v>1</v>
      </c>
      <c r="G16" s="3">
        <v>0</v>
      </c>
      <c r="H16" s="3">
        <v>5</v>
      </c>
      <c r="I16" s="3">
        <v>0</v>
      </c>
      <c r="J16" s="3">
        <v>0</v>
      </c>
      <c r="K16" s="3">
        <v>0</v>
      </c>
      <c r="L16" s="3">
        <v>6</v>
      </c>
      <c r="M16" s="3">
        <v>1</v>
      </c>
      <c r="N16" s="3">
        <v>0</v>
      </c>
      <c r="O16" s="3">
        <v>0</v>
      </c>
      <c r="P16" s="3">
        <v>0</v>
      </c>
      <c r="Q16" s="3">
        <v>1</v>
      </c>
      <c r="R16" s="3">
        <v>1</v>
      </c>
      <c r="S16" s="3">
        <v>16</v>
      </c>
      <c r="T16" s="3" t="s">
        <v>177</v>
      </c>
      <c r="U16" s="3" t="s">
        <v>177</v>
      </c>
      <c r="V16" s="4" t="s">
        <v>177</v>
      </c>
    </row>
    <row r="17" spans="1:22" ht="14.25" customHeight="1">
      <c r="A17" s="41" t="s">
        <v>14</v>
      </c>
      <c r="B17" s="24">
        <v>0</v>
      </c>
      <c r="C17" s="3">
        <v>0</v>
      </c>
      <c r="D17" s="3">
        <v>2</v>
      </c>
      <c r="E17" s="3">
        <v>0</v>
      </c>
      <c r="F17" s="3">
        <v>0</v>
      </c>
      <c r="G17" s="3">
        <v>0</v>
      </c>
      <c r="H17" s="3">
        <v>2</v>
      </c>
      <c r="I17" s="3">
        <v>0</v>
      </c>
      <c r="J17" s="3">
        <v>3</v>
      </c>
      <c r="K17" s="3">
        <v>0</v>
      </c>
      <c r="L17" s="3">
        <v>10</v>
      </c>
      <c r="M17" s="3">
        <v>2</v>
      </c>
      <c r="N17" s="3">
        <v>0</v>
      </c>
      <c r="O17" s="3">
        <v>0</v>
      </c>
      <c r="P17" s="3">
        <v>0</v>
      </c>
      <c r="Q17" s="3">
        <v>0</v>
      </c>
      <c r="R17" s="3">
        <v>2</v>
      </c>
      <c r="S17" s="3">
        <v>21</v>
      </c>
      <c r="T17" s="3" t="s">
        <v>177</v>
      </c>
      <c r="U17" s="3">
        <v>1</v>
      </c>
      <c r="V17" s="4" t="s">
        <v>177</v>
      </c>
    </row>
    <row r="18" spans="1:22" ht="14.25" customHeight="1">
      <c r="A18" s="41" t="s">
        <v>18</v>
      </c>
      <c r="B18" s="24" t="s">
        <v>580</v>
      </c>
      <c r="C18" s="3" t="s">
        <v>580</v>
      </c>
      <c r="D18" s="3" t="s">
        <v>580</v>
      </c>
      <c r="E18" s="3" t="s">
        <v>580</v>
      </c>
      <c r="F18" s="3" t="s">
        <v>580</v>
      </c>
      <c r="G18" s="3" t="s">
        <v>580</v>
      </c>
      <c r="H18" s="3" t="s">
        <v>580</v>
      </c>
      <c r="I18" s="3" t="s">
        <v>580</v>
      </c>
      <c r="J18" s="3" t="s">
        <v>580</v>
      </c>
      <c r="K18" s="3" t="s">
        <v>580</v>
      </c>
      <c r="L18" s="3" t="s">
        <v>580</v>
      </c>
      <c r="M18" s="3" t="s">
        <v>580</v>
      </c>
      <c r="N18" s="3" t="s">
        <v>580</v>
      </c>
      <c r="O18" s="3" t="s">
        <v>580</v>
      </c>
      <c r="P18" s="3" t="s">
        <v>580</v>
      </c>
      <c r="Q18" s="3" t="s">
        <v>580</v>
      </c>
      <c r="R18" s="3" t="s">
        <v>580</v>
      </c>
      <c r="S18" s="3" t="s">
        <v>580</v>
      </c>
      <c r="T18" s="3" t="s">
        <v>580</v>
      </c>
      <c r="U18" s="3" t="s">
        <v>580</v>
      </c>
      <c r="V18" s="4" t="s">
        <v>580</v>
      </c>
    </row>
    <row r="19" spans="1:22" ht="14.25" customHeight="1">
      <c r="A19" s="41" t="s">
        <v>22</v>
      </c>
      <c r="B19" s="24">
        <v>0</v>
      </c>
      <c r="C19" s="3">
        <v>0</v>
      </c>
      <c r="D19" s="3">
        <v>0</v>
      </c>
      <c r="E19" s="3">
        <v>0</v>
      </c>
      <c r="F19" s="3">
        <v>0</v>
      </c>
      <c r="G19" s="3">
        <v>0</v>
      </c>
      <c r="H19" s="3">
        <v>2</v>
      </c>
      <c r="I19" s="3">
        <v>3</v>
      </c>
      <c r="J19" s="3">
        <v>4</v>
      </c>
      <c r="K19" s="3">
        <v>5</v>
      </c>
      <c r="L19" s="3">
        <v>6</v>
      </c>
      <c r="M19" s="3">
        <v>6</v>
      </c>
      <c r="N19" s="3">
        <v>0</v>
      </c>
      <c r="O19" s="3">
        <v>0</v>
      </c>
      <c r="P19" s="3">
        <v>1</v>
      </c>
      <c r="Q19" s="3">
        <v>1</v>
      </c>
      <c r="R19" s="3">
        <v>5</v>
      </c>
      <c r="S19" s="3">
        <v>33</v>
      </c>
      <c r="T19" s="3" t="s">
        <v>177</v>
      </c>
      <c r="U19" s="3">
        <v>2</v>
      </c>
      <c r="V19" s="4">
        <v>6</v>
      </c>
    </row>
    <row r="20" spans="1:22" ht="14.25" customHeight="1">
      <c r="A20" s="41" t="s">
        <v>24</v>
      </c>
      <c r="B20" s="24">
        <v>0</v>
      </c>
      <c r="C20" s="3">
        <v>0</v>
      </c>
      <c r="D20" s="3">
        <v>0</v>
      </c>
      <c r="E20" s="3">
        <v>0</v>
      </c>
      <c r="F20" s="3">
        <v>0</v>
      </c>
      <c r="G20" s="3">
        <v>0</v>
      </c>
      <c r="H20" s="3">
        <v>6</v>
      </c>
      <c r="I20" s="3">
        <v>1</v>
      </c>
      <c r="J20" s="3">
        <v>0</v>
      </c>
      <c r="K20" s="3">
        <v>1</v>
      </c>
      <c r="L20" s="3">
        <v>2</v>
      </c>
      <c r="M20" s="3">
        <v>2</v>
      </c>
      <c r="N20" s="3">
        <v>0</v>
      </c>
      <c r="O20" s="3">
        <v>0</v>
      </c>
      <c r="P20" s="3">
        <v>0</v>
      </c>
      <c r="Q20" s="3">
        <v>0</v>
      </c>
      <c r="R20" s="3">
        <v>0</v>
      </c>
      <c r="S20" s="3">
        <v>12</v>
      </c>
      <c r="T20" s="3">
        <v>1</v>
      </c>
      <c r="U20" s="3" t="s">
        <v>177</v>
      </c>
      <c r="V20" s="4">
        <v>1</v>
      </c>
    </row>
    <row r="21" spans="1:22" ht="14.25" customHeight="1">
      <c r="A21" s="41" t="s">
        <v>25</v>
      </c>
      <c r="B21" s="24">
        <v>1</v>
      </c>
      <c r="C21" s="3">
        <v>0</v>
      </c>
      <c r="D21" s="3">
        <v>3</v>
      </c>
      <c r="E21" s="3">
        <v>0</v>
      </c>
      <c r="F21" s="3">
        <v>0</v>
      </c>
      <c r="G21" s="3">
        <v>0</v>
      </c>
      <c r="H21" s="3">
        <v>30</v>
      </c>
      <c r="I21" s="3">
        <v>2</v>
      </c>
      <c r="J21" s="3">
        <v>9</v>
      </c>
      <c r="K21" s="3">
        <v>4</v>
      </c>
      <c r="L21" s="3">
        <v>25</v>
      </c>
      <c r="M21" s="3">
        <v>9</v>
      </c>
      <c r="N21" s="3">
        <v>0</v>
      </c>
      <c r="O21" s="3">
        <v>0</v>
      </c>
      <c r="P21" s="3">
        <v>4</v>
      </c>
      <c r="Q21" s="3">
        <v>1</v>
      </c>
      <c r="R21" s="3">
        <v>9</v>
      </c>
      <c r="S21" s="3">
        <v>97</v>
      </c>
      <c r="T21" s="3">
        <v>5</v>
      </c>
      <c r="U21" s="3">
        <v>3</v>
      </c>
      <c r="V21" s="4">
        <v>20</v>
      </c>
    </row>
    <row r="22" spans="1:22" ht="14.25" customHeight="1">
      <c r="A22" s="41" t="s">
        <v>27</v>
      </c>
      <c r="B22" s="24">
        <v>0</v>
      </c>
      <c r="C22" s="3">
        <v>0</v>
      </c>
      <c r="D22" s="3">
        <v>0</v>
      </c>
      <c r="E22" s="3">
        <v>0</v>
      </c>
      <c r="F22" s="3">
        <v>0</v>
      </c>
      <c r="G22" s="3">
        <v>0</v>
      </c>
      <c r="H22" s="3">
        <v>4</v>
      </c>
      <c r="I22" s="3">
        <v>2</v>
      </c>
      <c r="J22" s="3">
        <v>0</v>
      </c>
      <c r="K22" s="3">
        <v>0</v>
      </c>
      <c r="L22" s="3">
        <v>5</v>
      </c>
      <c r="M22" s="3">
        <v>2</v>
      </c>
      <c r="N22" s="3">
        <v>0</v>
      </c>
      <c r="O22" s="3">
        <v>0</v>
      </c>
      <c r="P22" s="3">
        <v>1</v>
      </c>
      <c r="Q22" s="3">
        <v>0</v>
      </c>
      <c r="R22" s="3">
        <v>1</v>
      </c>
      <c r="S22" s="3">
        <v>15</v>
      </c>
      <c r="T22" s="3" t="s">
        <v>177</v>
      </c>
      <c r="U22" s="3" t="s">
        <v>177</v>
      </c>
      <c r="V22" s="4">
        <v>1</v>
      </c>
    </row>
    <row r="23" spans="1:22" ht="14.25" customHeight="1">
      <c r="A23" s="41" t="s">
        <v>28</v>
      </c>
      <c r="B23" s="24">
        <v>0</v>
      </c>
      <c r="C23" s="3">
        <v>0</v>
      </c>
      <c r="D23" s="3">
        <v>0</v>
      </c>
      <c r="E23" s="3">
        <v>0</v>
      </c>
      <c r="F23" s="3">
        <v>0</v>
      </c>
      <c r="G23" s="3">
        <v>0</v>
      </c>
      <c r="H23" s="3">
        <v>0</v>
      </c>
      <c r="I23" s="3">
        <v>2</v>
      </c>
      <c r="J23" s="3">
        <v>0</v>
      </c>
      <c r="K23" s="3">
        <v>1</v>
      </c>
      <c r="L23" s="3">
        <v>7</v>
      </c>
      <c r="M23" s="3">
        <v>4</v>
      </c>
      <c r="N23" s="3">
        <v>0</v>
      </c>
      <c r="O23" s="3">
        <v>0</v>
      </c>
      <c r="P23" s="3">
        <v>1</v>
      </c>
      <c r="Q23" s="3">
        <v>0</v>
      </c>
      <c r="R23" s="3">
        <v>0</v>
      </c>
      <c r="S23" s="3">
        <v>15</v>
      </c>
      <c r="T23" s="3">
        <v>3</v>
      </c>
      <c r="U23" s="3" t="s">
        <v>177</v>
      </c>
      <c r="V23" s="4">
        <v>3</v>
      </c>
    </row>
    <row r="24" spans="1:22" ht="14.25" customHeight="1" thickBot="1">
      <c r="A24" s="41" t="s">
        <v>32</v>
      </c>
      <c r="B24" s="25">
        <v>0</v>
      </c>
      <c r="C24" s="6">
        <v>0</v>
      </c>
      <c r="D24" s="6">
        <v>1</v>
      </c>
      <c r="E24" s="6">
        <v>2</v>
      </c>
      <c r="F24" s="6">
        <v>0</v>
      </c>
      <c r="G24" s="6">
        <v>0</v>
      </c>
      <c r="H24" s="6">
        <v>1</v>
      </c>
      <c r="I24" s="6">
        <v>3</v>
      </c>
      <c r="J24" s="6">
        <v>16</v>
      </c>
      <c r="K24" s="6">
        <v>4</v>
      </c>
      <c r="L24" s="6">
        <v>5</v>
      </c>
      <c r="M24" s="6">
        <v>4</v>
      </c>
      <c r="N24" s="6">
        <v>0</v>
      </c>
      <c r="O24" s="6">
        <v>0</v>
      </c>
      <c r="P24" s="6">
        <v>0</v>
      </c>
      <c r="Q24" s="6">
        <v>0</v>
      </c>
      <c r="R24" s="6">
        <v>0</v>
      </c>
      <c r="S24" s="6">
        <v>36</v>
      </c>
      <c r="T24" s="6" t="s">
        <v>177</v>
      </c>
      <c r="U24" s="6">
        <v>3</v>
      </c>
      <c r="V24" s="7">
        <v>5</v>
      </c>
    </row>
    <row r="25" spans="1:22" ht="14.25" customHeight="1">
      <c r="A25" s="848" t="s">
        <v>199</v>
      </c>
      <c r="B25" s="839"/>
      <c r="C25" s="839"/>
      <c r="D25" s="839"/>
      <c r="E25" s="839"/>
      <c r="F25" s="839"/>
      <c r="G25" s="839"/>
      <c r="H25" s="839"/>
      <c r="I25" s="839"/>
      <c r="J25" s="839"/>
      <c r="K25" s="839"/>
      <c r="L25" s="839"/>
      <c r="M25" s="839"/>
      <c r="N25" s="839"/>
      <c r="O25" s="839"/>
      <c r="P25" s="839"/>
      <c r="Q25" s="839"/>
      <c r="R25" s="839"/>
      <c r="S25" s="839"/>
      <c r="T25" s="839"/>
      <c r="U25" s="839"/>
      <c r="V25" s="839"/>
    </row>
    <row r="26" spans="1:22" ht="14.25" customHeight="1">
      <c r="A26" s="848" t="s">
        <v>174</v>
      </c>
      <c r="B26" s="839"/>
      <c r="C26" s="839"/>
      <c r="D26" s="839"/>
      <c r="E26" s="839"/>
      <c r="F26" s="839"/>
      <c r="G26" s="839"/>
      <c r="H26" s="839"/>
      <c r="I26" s="839"/>
      <c r="J26" s="839"/>
      <c r="K26" s="839"/>
      <c r="L26" s="839"/>
      <c r="M26" s="839"/>
      <c r="N26" s="839"/>
      <c r="O26" s="839"/>
      <c r="P26" s="839"/>
      <c r="Q26" s="839"/>
      <c r="R26" s="839"/>
      <c r="S26" s="839"/>
      <c r="T26" s="839"/>
      <c r="U26" s="839"/>
      <c r="V26" s="839"/>
    </row>
    <row r="27" spans="1:22" ht="14.25" customHeight="1">
      <c r="A27" s="848" t="s">
        <v>82</v>
      </c>
      <c r="B27" s="839"/>
      <c r="C27" s="839"/>
      <c r="D27" s="839"/>
      <c r="E27" s="839"/>
      <c r="F27" s="839"/>
      <c r="G27" s="839"/>
      <c r="H27" s="839"/>
      <c r="I27" s="839"/>
      <c r="J27" s="839"/>
      <c r="K27" s="839"/>
      <c r="L27" s="839"/>
      <c r="M27" s="839"/>
      <c r="N27" s="839"/>
      <c r="O27" s="839"/>
      <c r="P27" s="839"/>
      <c r="Q27" s="839"/>
      <c r="R27" s="839"/>
      <c r="S27" s="839"/>
      <c r="T27" s="839"/>
      <c r="U27" s="839"/>
      <c r="V27" s="839"/>
    </row>
    <row r="28" spans="1:22" ht="14.25" customHeight="1">
      <c r="A28" s="848" t="s">
        <v>173</v>
      </c>
      <c r="B28" s="839"/>
      <c r="C28" s="839"/>
      <c r="D28" s="839"/>
      <c r="E28" s="839"/>
      <c r="F28" s="839"/>
      <c r="G28" s="839"/>
      <c r="H28" s="839"/>
      <c r="I28" s="839"/>
      <c r="J28" s="839"/>
      <c r="K28" s="839"/>
      <c r="L28" s="839"/>
      <c r="M28" s="839"/>
      <c r="N28" s="839"/>
      <c r="O28" s="839"/>
      <c r="P28" s="839"/>
      <c r="Q28" s="839"/>
      <c r="R28" s="839"/>
      <c r="S28" s="839"/>
      <c r="T28" s="839"/>
      <c r="U28" s="839"/>
      <c r="V28" s="839"/>
    </row>
    <row r="29" spans="1:22" ht="14.25" customHeight="1">
      <c r="A29" s="848" t="s">
        <v>80</v>
      </c>
      <c r="B29" s="839"/>
      <c r="C29" s="839"/>
      <c r="D29" s="839"/>
      <c r="E29" s="839"/>
      <c r="F29" s="839"/>
      <c r="G29" s="839"/>
      <c r="H29" s="839"/>
      <c r="I29" s="839"/>
      <c r="J29" s="839"/>
      <c r="K29" s="839"/>
      <c r="L29" s="839"/>
      <c r="M29" s="839"/>
      <c r="N29" s="839"/>
      <c r="O29" s="839"/>
      <c r="P29" s="839"/>
      <c r="Q29" s="839"/>
      <c r="R29" s="839"/>
      <c r="S29" s="839"/>
      <c r="T29" s="839"/>
      <c r="U29" s="839"/>
      <c r="V29" s="839"/>
    </row>
    <row r="30" spans="1:22" ht="14.25" customHeight="1"/>
    <row r="31" spans="1:22" ht="14.25" customHeight="1"/>
    <row r="32" spans="1:2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sheetData>
  <mergeCells count="22">
    <mergeCell ref="T9:V9"/>
    <mergeCell ref="A1:V1"/>
    <mergeCell ref="A2:V2"/>
    <mergeCell ref="A3:V3"/>
    <mergeCell ref="A4:V4"/>
    <mergeCell ref="A5:V5"/>
    <mergeCell ref="A29:V29"/>
    <mergeCell ref="A6:V6"/>
    <mergeCell ref="A25:V25"/>
    <mergeCell ref="A26:V26"/>
    <mergeCell ref="A27:V27"/>
    <mergeCell ref="A28:V28"/>
    <mergeCell ref="B9:C9"/>
    <mergeCell ref="D9:E9"/>
    <mergeCell ref="F9:G9"/>
    <mergeCell ref="H9:I9"/>
    <mergeCell ref="J9:K9"/>
    <mergeCell ref="L9:M9"/>
    <mergeCell ref="N9:O9"/>
    <mergeCell ref="P9:Q9"/>
    <mergeCell ref="B8:S8"/>
    <mergeCell ref="A8:A10"/>
  </mergeCells>
  <printOptions horizontalCentered="1"/>
  <pageMargins left="0.2" right="0.2" top="1" bottom="0.45" header="0.25" footer="0.25"/>
  <pageSetup orientation="landscape" cellComments="atEnd" r:id="rId1"/>
  <headerFooter>
    <oddHeader>&amp;L&amp;G</oddHeader>
    <oddFooter>&amp;L&amp;"Calibri,Regular"&amp;11PERA 2208C Division of Accountability, Research and Measurement</oddFooter>
  </headerFooter>
  <legacyDrawingHF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view="pageLayout" zoomScaleNormal="100" workbookViewId="0">
      <selection activeCell="A4" sqref="A4:V4"/>
    </sheetView>
  </sheetViews>
  <sheetFormatPr defaultColWidth="11" defaultRowHeight="15" customHeight="1"/>
  <cols>
    <col min="1" max="1" width="15" style="9" bestFit="1" customWidth="1"/>
    <col min="2" max="3" width="5.5" style="9" customWidth="1"/>
    <col min="4" max="5" width="4.8984375" style="9" bestFit="1" customWidth="1"/>
    <col min="6" max="7" width="4.5" style="9" customWidth="1"/>
    <col min="8" max="8" width="5.69921875" style="9" bestFit="1" customWidth="1"/>
    <col min="9" max="9" width="4.8984375" style="9" bestFit="1" customWidth="1"/>
    <col min="10" max="13" width="5.69921875" style="9" bestFit="1" customWidth="1"/>
    <col min="14" max="15" width="4.09765625" style="9" customWidth="1"/>
    <col min="16" max="17" width="4.8984375" style="9" bestFit="1" customWidth="1"/>
    <col min="18" max="18" width="9.09765625" style="9" bestFit="1" customWidth="1"/>
    <col min="19" max="19" width="6.69921875" style="9" bestFit="1" customWidth="1"/>
    <col min="20" max="20" width="7.59765625" style="9" bestFit="1" customWidth="1"/>
    <col min="21" max="21" width="4.8984375" style="9" bestFit="1" customWidth="1"/>
    <col min="22" max="22" width="11.19921875" style="9" bestFit="1" customWidth="1"/>
    <col min="23" max="16384" width="11" style="9"/>
  </cols>
  <sheetData>
    <row r="1" spans="1:22" ht="18.75" customHeight="1">
      <c r="A1" s="838" t="s">
        <v>203</v>
      </c>
      <c r="B1" s="839"/>
      <c r="C1" s="839"/>
      <c r="D1" s="839"/>
      <c r="E1" s="839"/>
      <c r="F1" s="839"/>
      <c r="G1" s="839"/>
      <c r="H1" s="839"/>
      <c r="I1" s="839"/>
      <c r="J1" s="839"/>
      <c r="K1" s="839"/>
      <c r="L1" s="839"/>
      <c r="M1" s="839"/>
      <c r="N1" s="839"/>
      <c r="O1" s="839"/>
      <c r="P1" s="839"/>
      <c r="Q1" s="839"/>
      <c r="R1" s="839"/>
      <c r="S1" s="839"/>
      <c r="T1" s="839"/>
      <c r="U1" s="839"/>
      <c r="V1" s="839"/>
    </row>
    <row r="2" spans="1:22" ht="18.75"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18.75" customHeight="1">
      <c r="A3" s="838" t="s">
        <v>154</v>
      </c>
      <c r="B3" s="839"/>
      <c r="C3" s="839"/>
      <c r="D3" s="839"/>
      <c r="E3" s="839"/>
      <c r="F3" s="839"/>
      <c r="G3" s="839"/>
      <c r="H3" s="839"/>
      <c r="I3" s="839"/>
      <c r="J3" s="839"/>
      <c r="K3" s="839"/>
      <c r="L3" s="839"/>
      <c r="M3" s="839"/>
      <c r="N3" s="839"/>
      <c r="O3" s="839"/>
      <c r="P3" s="839"/>
      <c r="Q3" s="839"/>
      <c r="R3" s="839"/>
      <c r="S3" s="839"/>
      <c r="T3" s="839"/>
      <c r="U3" s="839"/>
      <c r="V3" s="839"/>
    </row>
    <row r="4" spans="1:22" ht="18.75" customHeight="1">
      <c r="A4" s="838" t="s">
        <v>123</v>
      </c>
      <c r="B4" s="839"/>
      <c r="C4" s="839"/>
      <c r="D4" s="839"/>
      <c r="E4" s="839"/>
      <c r="F4" s="839"/>
      <c r="G4" s="839"/>
      <c r="H4" s="839"/>
      <c r="I4" s="839"/>
      <c r="J4" s="839"/>
      <c r="K4" s="839"/>
      <c r="L4" s="839"/>
      <c r="M4" s="839"/>
      <c r="N4" s="839"/>
      <c r="O4" s="839"/>
      <c r="P4" s="839"/>
      <c r="Q4" s="839"/>
      <c r="R4" s="839"/>
      <c r="S4" s="839"/>
      <c r="T4" s="839"/>
      <c r="U4" s="839"/>
      <c r="V4" s="839"/>
    </row>
    <row r="5" spans="1:22" ht="18.75" customHeight="1">
      <c r="A5" s="838" t="s">
        <v>101</v>
      </c>
      <c r="B5" s="839"/>
      <c r="C5" s="839"/>
      <c r="D5" s="839"/>
      <c r="E5" s="839"/>
      <c r="F5" s="839"/>
      <c r="G5" s="839"/>
      <c r="H5" s="839"/>
      <c r="I5" s="839"/>
      <c r="J5" s="839"/>
      <c r="K5" s="839"/>
      <c r="L5" s="839"/>
      <c r="M5" s="839"/>
      <c r="N5" s="839"/>
      <c r="O5" s="839"/>
      <c r="P5" s="839"/>
      <c r="Q5" s="839"/>
      <c r="R5" s="839"/>
      <c r="S5" s="839"/>
      <c r="T5" s="839"/>
      <c r="U5" s="839"/>
      <c r="V5" s="839"/>
    </row>
    <row r="6" spans="1:22" ht="18.75" customHeight="1">
      <c r="A6" s="838" t="s">
        <v>3</v>
      </c>
      <c r="B6" s="839"/>
      <c r="C6" s="839"/>
      <c r="D6" s="839"/>
      <c r="E6" s="839"/>
      <c r="F6" s="839"/>
      <c r="G6" s="839"/>
      <c r="H6" s="839"/>
      <c r="I6" s="839"/>
      <c r="J6" s="839"/>
      <c r="K6" s="839"/>
      <c r="L6" s="839"/>
      <c r="M6" s="839"/>
      <c r="N6" s="839"/>
      <c r="O6" s="839"/>
      <c r="P6" s="839"/>
      <c r="Q6" s="839"/>
      <c r="R6" s="839"/>
      <c r="S6" s="839"/>
      <c r="T6" s="839"/>
      <c r="U6" s="839"/>
      <c r="V6" s="839"/>
    </row>
    <row r="7" spans="1:22" ht="7.5" customHeight="1" thickBot="1"/>
    <row r="8" spans="1:22" ht="17.100000000000001" customHeight="1">
      <c r="A8" s="876" t="s">
        <v>4</v>
      </c>
      <c r="B8" s="860" t="s">
        <v>100</v>
      </c>
      <c r="C8" s="860"/>
      <c r="D8" s="860"/>
      <c r="E8" s="860"/>
      <c r="F8" s="860"/>
      <c r="G8" s="860"/>
      <c r="H8" s="860"/>
      <c r="I8" s="860"/>
      <c r="J8" s="860"/>
      <c r="K8" s="860"/>
      <c r="L8" s="860"/>
      <c r="M8" s="860"/>
      <c r="N8" s="860"/>
      <c r="O8" s="860"/>
      <c r="P8" s="860"/>
      <c r="Q8" s="860"/>
      <c r="R8" s="860"/>
      <c r="S8" s="860"/>
      <c r="T8" s="880" t="s">
        <v>91</v>
      </c>
      <c r="U8" s="881"/>
      <c r="V8" s="882"/>
    </row>
    <row r="9" spans="1:22" ht="46.5" customHeight="1">
      <c r="A9" s="877"/>
      <c r="B9" s="895" t="s">
        <v>99</v>
      </c>
      <c r="C9" s="895"/>
      <c r="D9" s="896" t="s">
        <v>98</v>
      </c>
      <c r="E9" s="896"/>
      <c r="F9" s="895" t="s">
        <v>245</v>
      </c>
      <c r="G9" s="896"/>
      <c r="H9" s="896" t="s">
        <v>97</v>
      </c>
      <c r="I9" s="896"/>
      <c r="J9" s="896" t="s">
        <v>96</v>
      </c>
      <c r="K9" s="896"/>
      <c r="L9" s="896" t="s">
        <v>95</v>
      </c>
      <c r="M9" s="896"/>
      <c r="N9" s="896" t="s">
        <v>94</v>
      </c>
      <c r="O9" s="896"/>
      <c r="P9" s="895" t="s">
        <v>246</v>
      </c>
      <c r="Q9" s="896"/>
      <c r="R9" s="87" t="s">
        <v>42</v>
      </c>
      <c r="S9" s="87" t="s">
        <v>92</v>
      </c>
      <c r="T9" s="879"/>
      <c r="U9" s="872"/>
      <c r="V9" s="873"/>
    </row>
    <row r="10" spans="1:22" ht="17.100000000000001" customHeight="1">
      <c r="A10" s="878"/>
      <c r="B10" s="87" t="s">
        <v>90</v>
      </c>
      <c r="C10" s="87" t="s">
        <v>89</v>
      </c>
      <c r="D10" s="87" t="s">
        <v>90</v>
      </c>
      <c r="E10" s="87" t="s">
        <v>89</v>
      </c>
      <c r="F10" s="87" t="s">
        <v>90</v>
      </c>
      <c r="G10" s="87" t="s">
        <v>89</v>
      </c>
      <c r="H10" s="87" t="s">
        <v>90</v>
      </c>
      <c r="I10" s="87" t="s">
        <v>89</v>
      </c>
      <c r="J10" s="87" t="s">
        <v>90</v>
      </c>
      <c r="K10" s="87" t="s">
        <v>89</v>
      </c>
      <c r="L10" s="87" t="s">
        <v>90</v>
      </c>
      <c r="M10" s="87" t="s">
        <v>89</v>
      </c>
      <c r="N10" s="87" t="s">
        <v>90</v>
      </c>
      <c r="O10" s="87" t="s">
        <v>89</v>
      </c>
      <c r="P10" s="87" t="s">
        <v>90</v>
      </c>
      <c r="Q10" s="87" t="s">
        <v>89</v>
      </c>
      <c r="R10" s="87" t="s">
        <v>88</v>
      </c>
      <c r="S10" s="87" t="s">
        <v>42</v>
      </c>
      <c r="T10" s="79" t="s">
        <v>87</v>
      </c>
      <c r="U10" s="79" t="s">
        <v>86</v>
      </c>
      <c r="V10" s="80" t="s">
        <v>85</v>
      </c>
    </row>
    <row r="11" spans="1:22" s="1" customFormat="1" ht="17.100000000000001" customHeight="1">
      <c r="A11" s="92" t="s">
        <v>84</v>
      </c>
      <c r="B11" s="84">
        <v>1744</v>
      </c>
      <c r="C11" s="84">
        <v>1398</v>
      </c>
      <c r="D11" s="84">
        <v>1709</v>
      </c>
      <c r="E11" s="84">
        <v>1367</v>
      </c>
      <c r="F11" s="84">
        <v>173</v>
      </c>
      <c r="G11" s="84">
        <v>114</v>
      </c>
      <c r="H11" s="84">
        <v>10281</v>
      </c>
      <c r="I11" s="84">
        <v>5832</v>
      </c>
      <c r="J11" s="84">
        <v>16179</v>
      </c>
      <c r="K11" s="84">
        <v>11565</v>
      </c>
      <c r="L11" s="84">
        <v>25453</v>
      </c>
      <c r="M11" s="84">
        <v>19969</v>
      </c>
      <c r="N11" s="84">
        <v>130</v>
      </c>
      <c r="O11" s="84">
        <v>102</v>
      </c>
      <c r="P11" s="84">
        <v>1532</v>
      </c>
      <c r="Q11" s="84">
        <v>1122</v>
      </c>
      <c r="R11" s="84">
        <v>5365</v>
      </c>
      <c r="S11" s="84">
        <v>104035</v>
      </c>
      <c r="T11" s="33">
        <v>4054</v>
      </c>
      <c r="U11" s="33">
        <v>4944</v>
      </c>
      <c r="V11" s="34">
        <v>44282</v>
      </c>
    </row>
    <row r="12" spans="1:22" ht="17.100000000000001" customHeight="1">
      <c r="A12" s="40" t="s">
        <v>5</v>
      </c>
      <c r="B12" s="43">
        <v>23</v>
      </c>
      <c r="C12" s="36">
        <v>26</v>
      </c>
      <c r="D12" s="36">
        <v>63</v>
      </c>
      <c r="E12" s="36">
        <v>36</v>
      </c>
      <c r="F12" s="36">
        <v>10</v>
      </c>
      <c r="G12" s="36">
        <v>8</v>
      </c>
      <c r="H12" s="36">
        <v>243</v>
      </c>
      <c r="I12" s="36">
        <v>153</v>
      </c>
      <c r="J12" s="36">
        <v>323</v>
      </c>
      <c r="K12" s="36">
        <v>164</v>
      </c>
      <c r="L12" s="36">
        <v>1578</v>
      </c>
      <c r="M12" s="36">
        <v>1143</v>
      </c>
      <c r="N12" s="36">
        <v>6</v>
      </c>
      <c r="O12" s="36">
        <v>4</v>
      </c>
      <c r="P12" s="36">
        <v>100</v>
      </c>
      <c r="Q12" s="36">
        <v>61</v>
      </c>
      <c r="R12" s="36">
        <v>72</v>
      </c>
      <c r="S12" s="36">
        <v>4013</v>
      </c>
      <c r="T12" s="36">
        <v>159</v>
      </c>
      <c r="U12" s="36">
        <v>138</v>
      </c>
      <c r="V12" s="37">
        <v>1706</v>
      </c>
    </row>
    <row r="13" spans="1:22" ht="17.100000000000001" customHeight="1">
      <c r="A13" s="41" t="s">
        <v>6</v>
      </c>
      <c r="B13" s="24">
        <v>410</v>
      </c>
      <c r="C13" s="3">
        <v>282</v>
      </c>
      <c r="D13" s="3">
        <v>222</v>
      </c>
      <c r="E13" s="3">
        <v>160</v>
      </c>
      <c r="F13" s="3">
        <v>13</v>
      </c>
      <c r="G13" s="3">
        <v>1</v>
      </c>
      <c r="H13" s="3">
        <v>2100</v>
      </c>
      <c r="I13" s="3">
        <v>1156</v>
      </c>
      <c r="J13" s="3">
        <v>2286</v>
      </c>
      <c r="K13" s="3">
        <v>1721</v>
      </c>
      <c r="L13" s="3">
        <v>1169</v>
      </c>
      <c r="M13" s="3">
        <v>1086</v>
      </c>
      <c r="N13" s="3">
        <v>16</v>
      </c>
      <c r="O13" s="3">
        <v>9</v>
      </c>
      <c r="P13" s="3">
        <v>142</v>
      </c>
      <c r="Q13" s="3">
        <v>130</v>
      </c>
      <c r="R13" s="3">
        <v>648</v>
      </c>
      <c r="S13" s="3">
        <v>11551</v>
      </c>
      <c r="T13" s="3">
        <v>312</v>
      </c>
      <c r="U13" s="3">
        <v>1127</v>
      </c>
      <c r="V13" s="4">
        <v>6188</v>
      </c>
    </row>
    <row r="14" spans="1:22" ht="14.25" customHeight="1">
      <c r="A14" s="41" t="s">
        <v>7</v>
      </c>
      <c r="B14" s="24">
        <v>25</v>
      </c>
      <c r="C14" s="3">
        <v>18</v>
      </c>
      <c r="D14" s="3">
        <v>30</v>
      </c>
      <c r="E14" s="3">
        <v>15</v>
      </c>
      <c r="F14" s="3">
        <v>4</v>
      </c>
      <c r="G14" s="3">
        <v>2</v>
      </c>
      <c r="H14" s="3">
        <v>148</v>
      </c>
      <c r="I14" s="3">
        <v>75</v>
      </c>
      <c r="J14" s="3">
        <v>211</v>
      </c>
      <c r="K14" s="3">
        <v>139</v>
      </c>
      <c r="L14" s="3">
        <v>808</v>
      </c>
      <c r="M14" s="3">
        <v>560</v>
      </c>
      <c r="N14" s="3">
        <v>5</v>
      </c>
      <c r="O14" s="3">
        <v>2</v>
      </c>
      <c r="P14" s="3">
        <v>32</v>
      </c>
      <c r="Q14" s="3">
        <v>30</v>
      </c>
      <c r="R14" s="3">
        <v>32</v>
      </c>
      <c r="S14" s="3">
        <v>2136</v>
      </c>
      <c r="T14" s="3">
        <v>56</v>
      </c>
      <c r="U14" s="3">
        <v>24</v>
      </c>
      <c r="V14" s="4">
        <v>1223</v>
      </c>
    </row>
    <row r="15" spans="1:22" ht="14.25" customHeight="1">
      <c r="A15" s="41" t="s">
        <v>8</v>
      </c>
      <c r="B15" s="24">
        <v>1</v>
      </c>
      <c r="C15" s="3">
        <v>2</v>
      </c>
      <c r="D15" s="3">
        <v>1</v>
      </c>
      <c r="E15" s="3">
        <v>1</v>
      </c>
      <c r="F15" s="3">
        <v>3</v>
      </c>
      <c r="G15" s="3">
        <v>1</v>
      </c>
      <c r="H15" s="3">
        <v>35</v>
      </c>
      <c r="I15" s="3">
        <v>30</v>
      </c>
      <c r="J15" s="3">
        <v>8</v>
      </c>
      <c r="K15" s="3">
        <v>17</v>
      </c>
      <c r="L15" s="3">
        <v>182</v>
      </c>
      <c r="M15" s="3">
        <v>163</v>
      </c>
      <c r="N15" s="3">
        <v>0</v>
      </c>
      <c r="O15" s="3">
        <v>0</v>
      </c>
      <c r="P15" s="3">
        <v>4</v>
      </c>
      <c r="Q15" s="3">
        <v>3</v>
      </c>
      <c r="R15" s="3">
        <v>6</v>
      </c>
      <c r="S15" s="3">
        <v>457</v>
      </c>
      <c r="T15" s="3">
        <v>11</v>
      </c>
      <c r="U15" s="3" t="s">
        <v>177</v>
      </c>
      <c r="V15" s="4">
        <v>135</v>
      </c>
    </row>
    <row r="16" spans="1:22" ht="14.25" customHeight="1">
      <c r="A16" s="41" t="s">
        <v>9</v>
      </c>
      <c r="B16" s="24">
        <v>7</v>
      </c>
      <c r="C16" s="3">
        <v>8</v>
      </c>
      <c r="D16" s="3">
        <v>49</v>
      </c>
      <c r="E16" s="3">
        <v>33</v>
      </c>
      <c r="F16" s="3">
        <v>4</v>
      </c>
      <c r="G16" s="3">
        <v>2</v>
      </c>
      <c r="H16" s="3">
        <v>235</v>
      </c>
      <c r="I16" s="3">
        <v>132</v>
      </c>
      <c r="J16" s="3">
        <v>321</v>
      </c>
      <c r="K16" s="3">
        <v>240</v>
      </c>
      <c r="L16" s="3">
        <v>1414</v>
      </c>
      <c r="M16" s="3">
        <v>1024</v>
      </c>
      <c r="N16" s="3">
        <v>3</v>
      </c>
      <c r="O16" s="3">
        <v>3</v>
      </c>
      <c r="P16" s="3">
        <v>56</v>
      </c>
      <c r="Q16" s="3">
        <v>46</v>
      </c>
      <c r="R16" s="3">
        <v>76</v>
      </c>
      <c r="S16" s="3">
        <v>3653</v>
      </c>
      <c r="T16" s="3">
        <v>170</v>
      </c>
      <c r="U16" s="3">
        <v>612</v>
      </c>
      <c r="V16" s="4">
        <v>1629</v>
      </c>
    </row>
    <row r="17" spans="1:22" ht="14.25" customHeight="1">
      <c r="A17" s="2" t="s">
        <v>10</v>
      </c>
      <c r="B17" s="24">
        <v>19</v>
      </c>
      <c r="C17" s="3">
        <v>24</v>
      </c>
      <c r="D17" s="3">
        <v>23</v>
      </c>
      <c r="E17" s="3">
        <v>19</v>
      </c>
      <c r="F17" s="3">
        <v>5</v>
      </c>
      <c r="G17" s="3">
        <v>4</v>
      </c>
      <c r="H17" s="3">
        <v>120</v>
      </c>
      <c r="I17" s="3">
        <v>61</v>
      </c>
      <c r="J17" s="3">
        <v>358</v>
      </c>
      <c r="K17" s="3">
        <v>232</v>
      </c>
      <c r="L17" s="3">
        <v>661</v>
      </c>
      <c r="M17" s="3">
        <v>389</v>
      </c>
      <c r="N17" s="3">
        <v>5</v>
      </c>
      <c r="O17" s="3">
        <v>0</v>
      </c>
      <c r="P17" s="3">
        <v>21</v>
      </c>
      <c r="Q17" s="3">
        <v>16</v>
      </c>
      <c r="R17" s="3">
        <v>81</v>
      </c>
      <c r="S17" s="3">
        <v>2038</v>
      </c>
      <c r="T17" s="3">
        <v>63</v>
      </c>
      <c r="U17" s="3">
        <v>1</v>
      </c>
      <c r="V17" s="4">
        <v>888</v>
      </c>
    </row>
    <row r="18" spans="1:22" ht="14.25" customHeight="1">
      <c r="A18" s="41" t="s">
        <v>11</v>
      </c>
      <c r="B18" s="24">
        <v>18</v>
      </c>
      <c r="C18" s="3">
        <v>14</v>
      </c>
      <c r="D18" s="3">
        <v>124</v>
      </c>
      <c r="E18" s="3">
        <v>104</v>
      </c>
      <c r="F18" s="3">
        <v>20</v>
      </c>
      <c r="G18" s="3">
        <v>9</v>
      </c>
      <c r="H18" s="3">
        <v>855</v>
      </c>
      <c r="I18" s="3">
        <v>433</v>
      </c>
      <c r="J18" s="3">
        <v>302</v>
      </c>
      <c r="K18" s="3">
        <v>186</v>
      </c>
      <c r="L18" s="3">
        <v>1537</v>
      </c>
      <c r="M18" s="3">
        <v>1126</v>
      </c>
      <c r="N18" s="3">
        <v>10</v>
      </c>
      <c r="O18" s="3">
        <v>13</v>
      </c>
      <c r="P18" s="3">
        <v>95</v>
      </c>
      <c r="Q18" s="3">
        <v>46</v>
      </c>
      <c r="R18" s="3">
        <v>360</v>
      </c>
      <c r="S18" s="3">
        <v>5252</v>
      </c>
      <c r="T18" s="3">
        <v>182</v>
      </c>
      <c r="U18" s="3">
        <v>170</v>
      </c>
      <c r="V18" s="4">
        <v>2109</v>
      </c>
    </row>
    <row r="19" spans="1:22" ht="14.25" customHeight="1">
      <c r="A19" s="41" t="s">
        <v>12</v>
      </c>
      <c r="B19" s="24">
        <v>1</v>
      </c>
      <c r="C19" s="3">
        <v>0</v>
      </c>
      <c r="D19" s="3">
        <v>5</v>
      </c>
      <c r="E19" s="3">
        <v>3</v>
      </c>
      <c r="F19" s="3">
        <v>0</v>
      </c>
      <c r="G19" s="3">
        <v>3</v>
      </c>
      <c r="H19" s="3">
        <v>11</v>
      </c>
      <c r="I19" s="3">
        <v>23</v>
      </c>
      <c r="J19" s="3">
        <v>67</v>
      </c>
      <c r="K19" s="3">
        <v>41</v>
      </c>
      <c r="L19" s="3">
        <v>123</v>
      </c>
      <c r="M19" s="3">
        <v>86</v>
      </c>
      <c r="N19" s="3">
        <v>0</v>
      </c>
      <c r="O19" s="3">
        <v>2</v>
      </c>
      <c r="P19" s="3">
        <v>2</v>
      </c>
      <c r="Q19" s="3">
        <v>8</v>
      </c>
      <c r="R19" s="3">
        <v>8</v>
      </c>
      <c r="S19" s="3">
        <v>383</v>
      </c>
      <c r="T19" s="3">
        <v>26</v>
      </c>
      <c r="U19" s="3">
        <v>14</v>
      </c>
      <c r="V19" s="4">
        <v>150</v>
      </c>
    </row>
    <row r="20" spans="1:22" ht="14.25" customHeight="1">
      <c r="A20" s="41" t="s">
        <v>13</v>
      </c>
      <c r="B20" s="24">
        <v>1</v>
      </c>
      <c r="C20" s="3">
        <v>3</v>
      </c>
      <c r="D20" s="3">
        <v>16</v>
      </c>
      <c r="E20" s="3">
        <v>13</v>
      </c>
      <c r="F20" s="3">
        <v>4</v>
      </c>
      <c r="G20" s="3">
        <v>4</v>
      </c>
      <c r="H20" s="3">
        <v>72</v>
      </c>
      <c r="I20" s="3">
        <v>36</v>
      </c>
      <c r="J20" s="3">
        <v>45</v>
      </c>
      <c r="K20" s="3">
        <v>28</v>
      </c>
      <c r="L20" s="3">
        <v>540</v>
      </c>
      <c r="M20" s="3">
        <v>342</v>
      </c>
      <c r="N20" s="3">
        <v>0</v>
      </c>
      <c r="O20" s="3">
        <v>0</v>
      </c>
      <c r="P20" s="3">
        <v>26</v>
      </c>
      <c r="Q20" s="3">
        <v>15</v>
      </c>
      <c r="R20" s="3">
        <v>37</v>
      </c>
      <c r="S20" s="3">
        <v>1182</v>
      </c>
      <c r="T20" s="3">
        <v>66</v>
      </c>
      <c r="U20" s="3" t="s">
        <v>177</v>
      </c>
      <c r="V20" s="4">
        <v>359</v>
      </c>
    </row>
    <row r="21" spans="1:22" ht="14.25" customHeight="1">
      <c r="A21" s="41" t="s">
        <v>14</v>
      </c>
      <c r="B21" s="24">
        <v>117</v>
      </c>
      <c r="C21" s="3">
        <v>100</v>
      </c>
      <c r="D21" s="3">
        <v>97</v>
      </c>
      <c r="E21" s="3">
        <v>91</v>
      </c>
      <c r="F21" s="3">
        <v>12</v>
      </c>
      <c r="G21" s="3">
        <v>9</v>
      </c>
      <c r="H21" s="3">
        <v>456</v>
      </c>
      <c r="I21" s="3">
        <v>334</v>
      </c>
      <c r="J21" s="3">
        <v>831</v>
      </c>
      <c r="K21" s="3">
        <v>677</v>
      </c>
      <c r="L21" s="3">
        <v>1245</v>
      </c>
      <c r="M21" s="3">
        <v>1107</v>
      </c>
      <c r="N21" s="3">
        <v>8</v>
      </c>
      <c r="O21" s="3">
        <v>8</v>
      </c>
      <c r="P21" s="3">
        <v>89</v>
      </c>
      <c r="Q21" s="3">
        <v>86</v>
      </c>
      <c r="R21" s="3">
        <v>672</v>
      </c>
      <c r="S21" s="3">
        <v>5939</v>
      </c>
      <c r="T21" s="3">
        <v>225</v>
      </c>
      <c r="U21" s="3">
        <v>137</v>
      </c>
      <c r="V21" s="4">
        <v>2198</v>
      </c>
    </row>
    <row r="22" spans="1:22" ht="14.25" customHeight="1">
      <c r="A22" s="41" t="s">
        <v>15</v>
      </c>
      <c r="B22" s="24">
        <v>34</v>
      </c>
      <c r="C22" s="3">
        <v>31</v>
      </c>
      <c r="D22" s="3">
        <v>42</v>
      </c>
      <c r="E22" s="3">
        <v>31</v>
      </c>
      <c r="F22" s="3">
        <v>3</v>
      </c>
      <c r="G22" s="3">
        <v>2</v>
      </c>
      <c r="H22" s="3">
        <v>420</v>
      </c>
      <c r="I22" s="3">
        <v>248</v>
      </c>
      <c r="J22" s="3">
        <v>550</v>
      </c>
      <c r="K22" s="3">
        <v>390</v>
      </c>
      <c r="L22" s="3">
        <v>1426</v>
      </c>
      <c r="M22" s="3">
        <v>1064</v>
      </c>
      <c r="N22" s="3">
        <v>4</v>
      </c>
      <c r="O22" s="3">
        <v>7</v>
      </c>
      <c r="P22" s="3">
        <v>77</v>
      </c>
      <c r="Q22" s="3">
        <v>51</v>
      </c>
      <c r="R22" s="3">
        <v>210</v>
      </c>
      <c r="S22" s="3">
        <v>4590</v>
      </c>
      <c r="T22" s="3">
        <v>142</v>
      </c>
      <c r="U22" s="3">
        <v>78</v>
      </c>
      <c r="V22" s="4">
        <v>1842</v>
      </c>
    </row>
    <row r="23" spans="1:22" ht="14.25" customHeight="1">
      <c r="A23" s="42" t="s">
        <v>180</v>
      </c>
      <c r="B23" s="24">
        <v>1</v>
      </c>
      <c r="C23" s="3">
        <v>1</v>
      </c>
      <c r="D23" s="3">
        <v>8</v>
      </c>
      <c r="E23" s="3">
        <v>3</v>
      </c>
      <c r="F23" s="3">
        <v>7</v>
      </c>
      <c r="G23" s="3">
        <v>1</v>
      </c>
      <c r="H23" s="3">
        <v>79</v>
      </c>
      <c r="I23" s="3">
        <v>42</v>
      </c>
      <c r="J23" s="3">
        <v>38</v>
      </c>
      <c r="K23" s="3">
        <v>28</v>
      </c>
      <c r="L23" s="3">
        <v>449</v>
      </c>
      <c r="M23" s="3">
        <v>294</v>
      </c>
      <c r="N23" s="3">
        <v>1</v>
      </c>
      <c r="O23" s="3">
        <v>0</v>
      </c>
      <c r="P23" s="3">
        <v>9</v>
      </c>
      <c r="Q23" s="3">
        <v>5</v>
      </c>
      <c r="R23" s="3">
        <v>2</v>
      </c>
      <c r="S23" s="3">
        <v>968</v>
      </c>
      <c r="T23" s="3">
        <v>32</v>
      </c>
      <c r="U23" s="3" t="s">
        <v>177</v>
      </c>
      <c r="V23" s="4">
        <v>295</v>
      </c>
    </row>
    <row r="24" spans="1:22" ht="14.25" customHeight="1">
      <c r="A24" s="41" t="s">
        <v>17</v>
      </c>
      <c r="B24" s="24">
        <v>4</v>
      </c>
      <c r="C24" s="3">
        <v>3</v>
      </c>
      <c r="D24" s="3">
        <v>20</v>
      </c>
      <c r="E24" s="3">
        <v>18</v>
      </c>
      <c r="F24" s="3">
        <v>4</v>
      </c>
      <c r="G24" s="3">
        <v>0</v>
      </c>
      <c r="H24" s="3">
        <v>33</v>
      </c>
      <c r="I24" s="3">
        <v>24</v>
      </c>
      <c r="J24" s="3">
        <v>81</v>
      </c>
      <c r="K24" s="3">
        <v>56</v>
      </c>
      <c r="L24" s="3">
        <v>326</v>
      </c>
      <c r="M24" s="3">
        <v>202</v>
      </c>
      <c r="N24" s="3">
        <v>1</v>
      </c>
      <c r="O24" s="3">
        <v>2</v>
      </c>
      <c r="P24" s="3">
        <v>6</v>
      </c>
      <c r="Q24" s="3">
        <v>5</v>
      </c>
      <c r="R24" s="3">
        <v>51</v>
      </c>
      <c r="S24" s="3">
        <v>836</v>
      </c>
      <c r="T24" s="3">
        <v>41</v>
      </c>
      <c r="U24" s="3">
        <v>37</v>
      </c>
      <c r="V24" s="4">
        <v>289</v>
      </c>
    </row>
    <row r="25" spans="1:22" ht="14.25" customHeight="1">
      <c r="A25" s="41" t="s">
        <v>18</v>
      </c>
      <c r="B25" s="24">
        <v>19</v>
      </c>
      <c r="C25" s="3">
        <v>10</v>
      </c>
      <c r="D25" s="3">
        <v>27</v>
      </c>
      <c r="E25" s="3">
        <v>16</v>
      </c>
      <c r="F25" s="3">
        <v>1</v>
      </c>
      <c r="G25" s="3">
        <v>2</v>
      </c>
      <c r="H25" s="3">
        <v>71</v>
      </c>
      <c r="I25" s="3">
        <v>36</v>
      </c>
      <c r="J25" s="3">
        <v>143</v>
      </c>
      <c r="K25" s="3">
        <v>78</v>
      </c>
      <c r="L25" s="3">
        <v>598</v>
      </c>
      <c r="M25" s="3">
        <v>361</v>
      </c>
      <c r="N25" s="3">
        <v>1</v>
      </c>
      <c r="O25" s="3">
        <v>0</v>
      </c>
      <c r="P25" s="3">
        <v>30</v>
      </c>
      <c r="Q25" s="3">
        <v>10</v>
      </c>
      <c r="R25" s="3">
        <v>214</v>
      </c>
      <c r="S25" s="3">
        <v>1617</v>
      </c>
      <c r="T25" s="3">
        <v>99</v>
      </c>
      <c r="U25" s="3">
        <v>52</v>
      </c>
      <c r="V25" s="4">
        <v>588</v>
      </c>
    </row>
    <row r="26" spans="1:22" ht="14.25" customHeight="1">
      <c r="A26" s="41" t="s">
        <v>19</v>
      </c>
      <c r="B26" s="24">
        <v>454</v>
      </c>
      <c r="C26" s="3">
        <v>339</v>
      </c>
      <c r="D26" s="3">
        <v>68</v>
      </c>
      <c r="E26" s="3">
        <v>65</v>
      </c>
      <c r="F26" s="3">
        <v>4</v>
      </c>
      <c r="G26" s="3">
        <v>4</v>
      </c>
      <c r="H26" s="3">
        <v>950</v>
      </c>
      <c r="I26" s="3">
        <v>554</v>
      </c>
      <c r="J26" s="3">
        <v>4452</v>
      </c>
      <c r="K26" s="3">
        <v>3057</v>
      </c>
      <c r="L26" s="3">
        <v>350</v>
      </c>
      <c r="M26" s="3">
        <v>350</v>
      </c>
      <c r="N26" s="3">
        <v>2</v>
      </c>
      <c r="O26" s="3">
        <v>2</v>
      </c>
      <c r="P26" s="3">
        <v>30</v>
      </c>
      <c r="Q26" s="3">
        <v>20</v>
      </c>
      <c r="R26" s="3">
        <v>266</v>
      </c>
      <c r="S26" s="3">
        <v>10967</v>
      </c>
      <c r="T26" s="3">
        <v>501</v>
      </c>
      <c r="U26" s="3">
        <v>612</v>
      </c>
      <c r="V26" s="4">
        <v>4618</v>
      </c>
    </row>
    <row r="27" spans="1:22" ht="14.25" customHeight="1">
      <c r="A27" s="42" t="s">
        <v>179</v>
      </c>
      <c r="B27" s="24">
        <v>0</v>
      </c>
      <c r="C27" s="3">
        <v>0</v>
      </c>
      <c r="D27" s="3">
        <v>2</v>
      </c>
      <c r="E27" s="3">
        <v>0</v>
      </c>
      <c r="F27" s="3">
        <v>1</v>
      </c>
      <c r="G27" s="3">
        <v>0</v>
      </c>
      <c r="H27" s="3">
        <v>56</v>
      </c>
      <c r="I27" s="3">
        <v>31</v>
      </c>
      <c r="J27" s="3">
        <v>16</v>
      </c>
      <c r="K27" s="3">
        <v>6</v>
      </c>
      <c r="L27" s="3">
        <v>178</v>
      </c>
      <c r="M27" s="3">
        <v>84</v>
      </c>
      <c r="N27" s="3">
        <v>0</v>
      </c>
      <c r="O27" s="3">
        <v>0</v>
      </c>
      <c r="P27" s="3">
        <v>1</v>
      </c>
      <c r="Q27" s="3">
        <v>1</v>
      </c>
      <c r="R27" s="3">
        <v>0</v>
      </c>
      <c r="S27" s="3">
        <v>376</v>
      </c>
      <c r="T27" s="3">
        <v>8</v>
      </c>
      <c r="U27" s="3" t="s">
        <v>177</v>
      </c>
      <c r="V27" s="4">
        <v>180</v>
      </c>
    </row>
    <row r="28" spans="1:22" ht="14.25" customHeight="1">
      <c r="A28" s="41" t="s">
        <v>21</v>
      </c>
      <c r="B28" s="24">
        <v>2</v>
      </c>
      <c r="C28" s="3">
        <v>4</v>
      </c>
      <c r="D28" s="3">
        <v>25</v>
      </c>
      <c r="E28" s="3">
        <v>17</v>
      </c>
      <c r="F28" s="3">
        <v>3</v>
      </c>
      <c r="G28" s="3">
        <v>2</v>
      </c>
      <c r="H28" s="3">
        <v>50</v>
      </c>
      <c r="I28" s="3">
        <v>30</v>
      </c>
      <c r="J28" s="3">
        <v>80</v>
      </c>
      <c r="K28" s="3">
        <v>59</v>
      </c>
      <c r="L28" s="3">
        <v>497</v>
      </c>
      <c r="M28" s="3">
        <v>355</v>
      </c>
      <c r="N28" s="3">
        <v>3</v>
      </c>
      <c r="O28" s="3">
        <v>2</v>
      </c>
      <c r="P28" s="3">
        <v>36</v>
      </c>
      <c r="Q28" s="3">
        <v>31</v>
      </c>
      <c r="R28" s="3">
        <v>271</v>
      </c>
      <c r="S28" s="3">
        <v>1467</v>
      </c>
      <c r="T28" s="3">
        <v>70</v>
      </c>
      <c r="U28" s="3">
        <v>6</v>
      </c>
      <c r="V28" s="4">
        <v>351</v>
      </c>
    </row>
    <row r="29" spans="1:22" ht="14.25" customHeight="1">
      <c r="A29" s="41" t="s">
        <v>22</v>
      </c>
      <c r="B29" s="24">
        <v>74</v>
      </c>
      <c r="C29" s="3">
        <v>52</v>
      </c>
      <c r="D29" s="3">
        <v>117</v>
      </c>
      <c r="E29" s="3">
        <v>74</v>
      </c>
      <c r="F29" s="3">
        <v>5</v>
      </c>
      <c r="G29" s="3">
        <v>5</v>
      </c>
      <c r="H29" s="3">
        <v>914</v>
      </c>
      <c r="I29" s="3">
        <v>489</v>
      </c>
      <c r="J29" s="3">
        <v>1061</v>
      </c>
      <c r="K29" s="3">
        <v>674</v>
      </c>
      <c r="L29" s="3">
        <v>1130</v>
      </c>
      <c r="M29" s="3">
        <v>1120</v>
      </c>
      <c r="N29" s="3">
        <v>10</v>
      </c>
      <c r="O29" s="3">
        <v>5</v>
      </c>
      <c r="P29" s="3">
        <v>77</v>
      </c>
      <c r="Q29" s="3">
        <v>60</v>
      </c>
      <c r="R29" s="3">
        <v>379</v>
      </c>
      <c r="S29" s="3">
        <v>6246</v>
      </c>
      <c r="T29" s="3">
        <v>247</v>
      </c>
      <c r="U29" s="3">
        <v>455</v>
      </c>
      <c r="V29" s="4">
        <v>2489</v>
      </c>
    </row>
    <row r="30" spans="1:22" ht="14.25" customHeight="1">
      <c r="A30" s="42" t="s">
        <v>178</v>
      </c>
      <c r="B30" s="24">
        <v>5</v>
      </c>
      <c r="C30" s="3">
        <v>4</v>
      </c>
      <c r="D30" s="3">
        <v>38</v>
      </c>
      <c r="E30" s="3">
        <v>35</v>
      </c>
      <c r="F30" s="3">
        <v>3</v>
      </c>
      <c r="G30" s="3">
        <v>4</v>
      </c>
      <c r="H30" s="3">
        <v>73</v>
      </c>
      <c r="I30" s="3">
        <v>48</v>
      </c>
      <c r="J30" s="3">
        <v>248</v>
      </c>
      <c r="K30" s="3">
        <v>154</v>
      </c>
      <c r="L30" s="3">
        <v>914</v>
      </c>
      <c r="M30" s="3">
        <v>639</v>
      </c>
      <c r="N30" s="3">
        <v>1</v>
      </c>
      <c r="O30" s="3">
        <v>1</v>
      </c>
      <c r="P30" s="3">
        <v>46</v>
      </c>
      <c r="Q30" s="3">
        <v>26</v>
      </c>
      <c r="R30" s="3">
        <v>49</v>
      </c>
      <c r="S30" s="3">
        <v>2288</v>
      </c>
      <c r="T30" s="3">
        <v>96</v>
      </c>
      <c r="U30" s="3" t="s">
        <v>177</v>
      </c>
      <c r="V30" s="4">
        <v>970</v>
      </c>
    </row>
    <row r="31" spans="1:22" ht="14.25" customHeight="1">
      <c r="A31" s="41" t="s">
        <v>24</v>
      </c>
      <c r="B31" s="24">
        <v>4</v>
      </c>
      <c r="C31" s="3">
        <v>5</v>
      </c>
      <c r="D31" s="3">
        <v>43</v>
      </c>
      <c r="E31" s="3">
        <v>32</v>
      </c>
      <c r="F31" s="3">
        <v>6</v>
      </c>
      <c r="G31" s="3">
        <v>8</v>
      </c>
      <c r="H31" s="3">
        <v>187</v>
      </c>
      <c r="I31" s="3">
        <v>102</v>
      </c>
      <c r="J31" s="3">
        <v>93</v>
      </c>
      <c r="K31" s="3">
        <v>60</v>
      </c>
      <c r="L31" s="3">
        <v>850</v>
      </c>
      <c r="M31" s="3">
        <v>529</v>
      </c>
      <c r="N31" s="3">
        <v>8</v>
      </c>
      <c r="O31" s="3">
        <v>5</v>
      </c>
      <c r="P31" s="3">
        <v>92</v>
      </c>
      <c r="Q31" s="3">
        <v>35</v>
      </c>
      <c r="R31" s="3">
        <v>61</v>
      </c>
      <c r="S31" s="3">
        <v>2120</v>
      </c>
      <c r="T31" s="3">
        <v>137</v>
      </c>
      <c r="U31" s="3">
        <v>12</v>
      </c>
      <c r="V31" s="4">
        <v>779</v>
      </c>
    </row>
    <row r="32" spans="1:22" ht="14.25" customHeight="1">
      <c r="A32" s="41" t="s">
        <v>25</v>
      </c>
      <c r="B32" s="24">
        <v>15</v>
      </c>
      <c r="C32" s="3">
        <v>6</v>
      </c>
      <c r="D32" s="3">
        <v>23</v>
      </c>
      <c r="E32" s="3">
        <v>24</v>
      </c>
      <c r="F32" s="3">
        <v>5</v>
      </c>
      <c r="G32" s="3">
        <v>0</v>
      </c>
      <c r="H32" s="3">
        <v>322</v>
      </c>
      <c r="I32" s="3">
        <v>106</v>
      </c>
      <c r="J32" s="3">
        <v>335</v>
      </c>
      <c r="K32" s="3">
        <v>175</v>
      </c>
      <c r="L32" s="3">
        <v>852</v>
      </c>
      <c r="M32" s="3">
        <v>508</v>
      </c>
      <c r="N32" s="3">
        <v>2</v>
      </c>
      <c r="O32" s="3">
        <v>0</v>
      </c>
      <c r="P32" s="3">
        <v>32</v>
      </c>
      <c r="Q32" s="3">
        <v>16</v>
      </c>
      <c r="R32" s="3">
        <v>185</v>
      </c>
      <c r="S32" s="3">
        <v>2606</v>
      </c>
      <c r="T32" s="3">
        <v>96</v>
      </c>
      <c r="U32" s="3">
        <v>27</v>
      </c>
      <c r="V32" s="4">
        <v>916</v>
      </c>
    </row>
    <row r="33" spans="1:22" ht="14.25" customHeight="1">
      <c r="A33" s="41" t="s">
        <v>26</v>
      </c>
      <c r="B33" s="24">
        <v>4</v>
      </c>
      <c r="C33" s="3">
        <v>0</v>
      </c>
      <c r="D33" s="3">
        <v>17</v>
      </c>
      <c r="E33" s="3">
        <v>8</v>
      </c>
      <c r="F33" s="3">
        <v>6</v>
      </c>
      <c r="G33" s="3">
        <v>2</v>
      </c>
      <c r="H33" s="3">
        <v>76</v>
      </c>
      <c r="I33" s="3">
        <v>26</v>
      </c>
      <c r="J33" s="3">
        <v>79</v>
      </c>
      <c r="K33" s="3">
        <v>40</v>
      </c>
      <c r="L33" s="3">
        <v>610</v>
      </c>
      <c r="M33" s="3">
        <v>362</v>
      </c>
      <c r="N33" s="3">
        <v>1</v>
      </c>
      <c r="O33" s="3">
        <v>0</v>
      </c>
      <c r="P33" s="3">
        <v>19</v>
      </c>
      <c r="Q33" s="3">
        <v>8</v>
      </c>
      <c r="R33" s="3">
        <v>52</v>
      </c>
      <c r="S33" s="3">
        <v>1310</v>
      </c>
      <c r="T33" s="3">
        <v>68</v>
      </c>
      <c r="U33" s="3" t="s">
        <v>177</v>
      </c>
      <c r="V33" s="4">
        <v>546</v>
      </c>
    </row>
    <row r="34" spans="1:22" ht="14.25" customHeight="1">
      <c r="A34" s="41" t="s">
        <v>27</v>
      </c>
      <c r="B34" s="24">
        <v>37</v>
      </c>
      <c r="C34" s="3">
        <v>21</v>
      </c>
      <c r="D34" s="3">
        <v>141</v>
      </c>
      <c r="E34" s="3">
        <v>89</v>
      </c>
      <c r="F34" s="3">
        <v>16</v>
      </c>
      <c r="G34" s="3">
        <v>8</v>
      </c>
      <c r="H34" s="3">
        <v>390</v>
      </c>
      <c r="I34" s="3">
        <v>207</v>
      </c>
      <c r="J34" s="3">
        <v>435</v>
      </c>
      <c r="K34" s="3">
        <v>302</v>
      </c>
      <c r="L34" s="3">
        <v>2421</v>
      </c>
      <c r="M34" s="3">
        <v>1680</v>
      </c>
      <c r="N34" s="3">
        <v>7</v>
      </c>
      <c r="O34" s="3">
        <v>11</v>
      </c>
      <c r="P34" s="3">
        <v>116</v>
      </c>
      <c r="Q34" s="3">
        <v>55</v>
      </c>
      <c r="R34" s="3">
        <v>277</v>
      </c>
      <c r="S34" s="3">
        <v>6213</v>
      </c>
      <c r="T34" s="3">
        <v>318</v>
      </c>
      <c r="U34" s="3">
        <v>125</v>
      </c>
      <c r="V34" s="4">
        <v>2885</v>
      </c>
    </row>
    <row r="35" spans="1:22" ht="14.25" customHeight="1">
      <c r="A35" s="41" t="s">
        <v>28</v>
      </c>
      <c r="B35" s="24">
        <v>38</v>
      </c>
      <c r="C35" s="3">
        <v>51</v>
      </c>
      <c r="D35" s="3">
        <v>59</v>
      </c>
      <c r="E35" s="3">
        <v>58</v>
      </c>
      <c r="F35" s="3">
        <v>4</v>
      </c>
      <c r="G35" s="3">
        <v>3</v>
      </c>
      <c r="H35" s="3">
        <v>197</v>
      </c>
      <c r="I35" s="3">
        <v>114</v>
      </c>
      <c r="J35" s="3">
        <v>340</v>
      </c>
      <c r="K35" s="3">
        <v>266</v>
      </c>
      <c r="L35" s="3">
        <v>1045</v>
      </c>
      <c r="M35" s="3">
        <v>887</v>
      </c>
      <c r="N35" s="3">
        <v>4</v>
      </c>
      <c r="O35" s="3">
        <v>0</v>
      </c>
      <c r="P35" s="3">
        <v>62</v>
      </c>
      <c r="Q35" s="3">
        <v>55</v>
      </c>
      <c r="R35" s="3">
        <v>37</v>
      </c>
      <c r="S35" s="3">
        <v>3220</v>
      </c>
      <c r="T35" s="3">
        <v>167</v>
      </c>
      <c r="U35" s="3">
        <v>34</v>
      </c>
      <c r="V35" s="4">
        <v>1202</v>
      </c>
    </row>
    <row r="36" spans="1:22" ht="14.25" customHeight="1">
      <c r="A36" s="41" t="s">
        <v>29</v>
      </c>
      <c r="B36" s="24">
        <v>62</v>
      </c>
      <c r="C36" s="3">
        <v>48</v>
      </c>
      <c r="D36" s="3">
        <v>87</v>
      </c>
      <c r="E36" s="3">
        <v>76</v>
      </c>
      <c r="F36" s="3">
        <v>7</v>
      </c>
      <c r="G36" s="3">
        <v>6</v>
      </c>
      <c r="H36" s="3">
        <v>501</v>
      </c>
      <c r="I36" s="3">
        <v>235</v>
      </c>
      <c r="J36" s="3">
        <v>697</v>
      </c>
      <c r="K36" s="3">
        <v>573</v>
      </c>
      <c r="L36" s="3">
        <v>1382</v>
      </c>
      <c r="M36" s="3">
        <v>1402</v>
      </c>
      <c r="N36" s="3">
        <v>4</v>
      </c>
      <c r="O36" s="3">
        <v>3</v>
      </c>
      <c r="P36" s="3">
        <v>87</v>
      </c>
      <c r="Q36" s="3">
        <v>80</v>
      </c>
      <c r="R36" s="3">
        <v>120</v>
      </c>
      <c r="S36" s="3">
        <v>5370</v>
      </c>
      <c r="T36" s="3">
        <v>230</v>
      </c>
      <c r="U36" s="3">
        <v>221</v>
      </c>
      <c r="V36" s="4">
        <v>2729</v>
      </c>
    </row>
    <row r="37" spans="1:22" ht="14.25" customHeight="1">
      <c r="A37" s="42" t="s">
        <v>176</v>
      </c>
      <c r="B37" s="24">
        <v>14</v>
      </c>
      <c r="C37" s="3">
        <v>4</v>
      </c>
      <c r="D37" s="3">
        <v>7</v>
      </c>
      <c r="E37" s="3">
        <v>9</v>
      </c>
      <c r="F37" s="3">
        <v>4</v>
      </c>
      <c r="G37" s="3">
        <v>2</v>
      </c>
      <c r="H37" s="3">
        <v>43</v>
      </c>
      <c r="I37" s="3">
        <v>41</v>
      </c>
      <c r="J37" s="3">
        <v>153</v>
      </c>
      <c r="K37" s="3">
        <v>85</v>
      </c>
      <c r="L37" s="3">
        <v>173</v>
      </c>
      <c r="M37" s="3">
        <v>162</v>
      </c>
      <c r="N37" s="3">
        <v>1</v>
      </c>
      <c r="O37" s="3">
        <v>0</v>
      </c>
      <c r="P37" s="3">
        <v>10</v>
      </c>
      <c r="Q37" s="3">
        <v>4</v>
      </c>
      <c r="R37" s="3">
        <v>37</v>
      </c>
      <c r="S37" s="3">
        <v>749</v>
      </c>
      <c r="T37" s="3">
        <v>22</v>
      </c>
      <c r="U37" s="3">
        <v>2</v>
      </c>
      <c r="V37" s="4">
        <v>351</v>
      </c>
    </row>
    <row r="38" spans="1:22" ht="14.25" customHeight="1">
      <c r="A38" s="41" t="s">
        <v>31</v>
      </c>
      <c r="B38" s="24">
        <v>28</v>
      </c>
      <c r="C38" s="3">
        <v>30</v>
      </c>
      <c r="D38" s="3">
        <v>18</v>
      </c>
      <c r="E38" s="3">
        <v>9</v>
      </c>
      <c r="F38" s="3">
        <v>2</v>
      </c>
      <c r="G38" s="3">
        <v>4</v>
      </c>
      <c r="H38" s="3">
        <v>463</v>
      </c>
      <c r="I38" s="3">
        <v>292</v>
      </c>
      <c r="J38" s="3">
        <v>214</v>
      </c>
      <c r="K38" s="3">
        <v>225</v>
      </c>
      <c r="L38" s="3">
        <v>857</v>
      </c>
      <c r="M38" s="3">
        <v>883</v>
      </c>
      <c r="N38" s="3">
        <v>1</v>
      </c>
      <c r="O38" s="3">
        <v>2</v>
      </c>
      <c r="P38" s="3">
        <v>45</v>
      </c>
      <c r="Q38" s="3">
        <v>72</v>
      </c>
      <c r="R38" s="3">
        <v>66</v>
      </c>
      <c r="S38" s="3">
        <v>3211</v>
      </c>
      <c r="T38" s="3">
        <v>177</v>
      </c>
      <c r="U38" s="3">
        <v>22</v>
      </c>
      <c r="V38" s="4">
        <v>1234</v>
      </c>
    </row>
    <row r="39" spans="1:22" ht="14.25" customHeight="1" thickBot="1">
      <c r="A39" s="41" t="s">
        <v>32</v>
      </c>
      <c r="B39" s="25">
        <v>327</v>
      </c>
      <c r="C39" s="6">
        <v>312</v>
      </c>
      <c r="D39" s="6">
        <v>337</v>
      </c>
      <c r="E39" s="6">
        <v>328</v>
      </c>
      <c r="F39" s="6">
        <v>17</v>
      </c>
      <c r="G39" s="6">
        <v>18</v>
      </c>
      <c r="H39" s="6">
        <v>1181</v>
      </c>
      <c r="I39" s="6">
        <v>774</v>
      </c>
      <c r="J39" s="6">
        <v>2412</v>
      </c>
      <c r="K39" s="6">
        <v>1892</v>
      </c>
      <c r="L39" s="6">
        <v>2138</v>
      </c>
      <c r="M39" s="6">
        <v>2061</v>
      </c>
      <c r="N39" s="6">
        <v>26</v>
      </c>
      <c r="O39" s="6">
        <v>21</v>
      </c>
      <c r="P39" s="6">
        <v>190</v>
      </c>
      <c r="Q39" s="6">
        <v>147</v>
      </c>
      <c r="R39" s="6">
        <v>1096</v>
      </c>
      <c r="S39" s="6">
        <v>13277</v>
      </c>
      <c r="T39" s="6">
        <v>333</v>
      </c>
      <c r="U39" s="6">
        <v>1038</v>
      </c>
      <c r="V39" s="7">
        <v>5433</v>
      </c>
    </row>
    <row r="40" spans="1:22" ht="14.25" customHeight="1">
      <c r="A40" s="848" t="s">
        <v>202</v>
      </c>
      <c r="B40" s="839"/>
      <c r="C40" s="839"/>
      <c r="D40" s="839"/>
      <c r="E40" s="839"/>
      <c r="F40" s="839"/>
      <c r="G40" s="839"/>
      <c r="H40" s="839"/>
      <c r="I40" s="839"/>
      <c r="J40" s="839"/>
      <c r="K40" s="839"/>
      <c r="L40" s="839"/>
      <c r="M40" s="839"/>
      <c r="N40" s="839"/>
      <c r="O40" s="839"/>
      <c r="P40" s="839"/>
      <c r="Q40" s="839"/>
      <c r="R40" s="839"/>
      <c r="S40" s="839"/>
      <c r="T40" s="839"/>
      <c r="U40" s="839"/>
      <c r="V40" s="839"/>
    </row>
    <row r="41" spans="1:22" ht="14.25" customHeight="1">
      <c r="A41" s="848" t="s">
        <v>174</v>
      </c>
      <c r="B41" s="839"/>
      <c r="C41" s="839"/>
      <c r="D41" s="839"/>
      <c r="E41" s="839"/>
      <c r="F41" s="839"/>
      <c r="G41" s="839"/>
      <c r="H41" s="839"/>
      <c r="I41" s="839"/>
      <c r="J41" s="839"/>
      <c r="K41" s="839"/>
      <c r="L41" s="839"/>
      <c r="M41" s="839"/>
      <c r="N41" s="839"/>
      <c r="O41" s="839"/>
      <c r="P41" s="839"/>
      <c r="Q41" s="839"/>
      <c r="R41" s="839"/>
      <c r="S41" s="839"/>
      <c r="T41" s="839"/>
      <c r="U41" s="839"/>
      <c r="V41" s="839"/>
    </row>
    <row r="42" spans="1:22" ht="14.25" customHeight="1">
      <c r="A42" s="848" t="s">
        <v>82</v>
      </c>
      <c r="B42" s="839"/>
      <c r="C42" s="839"/>
      <c r="D42" s="839"/>
      <c r="E42" s="839"/>
      <c r="F42" s="839"/>
      <c r="G42" s="839"/>
      <c r="H42" s="839"/>
      <c r="I42" s="839"/>
      <c r="J42" s="839"/>
      <c r="K42" s="839"/>
      <c r="L42" s="839"/>
      <c r="M42" s="839"/>
      <c r="N42" s="839"/>
      <c r="O42" s="839"/>
      <c r="P42" s="839"/>
      <c r="Q42" s="839"/>
      <c r="R42" s="839"/>
      <c r="S42" s="839"/>
      <c r="T42" s="839"/>
      <c r="U42" s="839"/>
      <c r="V42" s="839"/>
    </row>
    <row r="43" spans="1:22" ht="14.25" customHeight="1">
      <c r="A43" s="848" t="s">
        <v>173</v>
      </c>
      <c r="B43" s="839"/>
      <c r="C43" s="839"/>
      <c r="D43" s="839"/>
      <c r="E43" s="839"/>
      <c r="F43" s="839"/>
      <c r="G43" s="839"/>
      <c r="H43" s="839"/>
      <c r="I43" s="839"/>
      <c r="J43" s="839"/>
      <c r="K43" s="839"/>
      <c r="L43" s="839"/>
      <c r="M43" s="839"/>
      <c r="N43" s="839"/>
      <c r="O43" s="839"/>
      <c r="P43" s="839"/>
      <c r="Q43" s="839"/>
      <c r="R43" s="839"/>
      <c r="S43" s="839"/>
      <c r="T43" s="839"/>
      <c r="U43" s="839"/>
      <c r="V43" s="839"/>
    </row>
    <row r="44" spans="1:22" ht="14.25" customHeight="1">
      <c r="A44" s="848" t="s">
        <v>80</v>
      </c>
      <c r="B44" s="839"/>
      <c r="C44" s="839"/>
      <c r="D44" s="839"/>
      <c r="E44" s="839"/>
      <c r="F44" s="839"/>
      <c r="G44" s="839"/>
      <c r="H44" s="839"/>
      <c r="I44" s="839"/>
      <c r="J44" s="839"/>
      <c r="K44" s="839"/>
      <c r="L44" s="839"/>
      <c r="M44" s="839"/>
      <c r="N44" s="839"/>
      <c r="O44" s="839"/>
      <c r="P44" s="839"/>
      <c r="Q44" s="839"/>
      <c r="R44" s="839"/>
      <c r="S44" s="839"/>
      <c r="T44" s="839"/>
      <c r="U44" s="839"/>
      <c r="V44" s="839"/>
    </row>
  </sheetData>
  <mergeCells count="22">
    <mergeCell ref="A8:A10"/>
    <mergeCell ref="A1:V1"/>
    <mergeCell ref="A2:V2"/>
    <mergeCell ref="A3:V3"/>
    <mergeCell ref="A4:V4"/>
    <mergeCell ref="A5:V5"/>
    <mergeCell ref="A44:V44"/>
    <mergeCell ref="A6:V6"/>
    <mergeCell ref="A40:V40"/>
    <mergeCell ref="A41:V41"/>
    <mergeCell ref="A42:V42"/>
    <mergeCell ref="A43:V43"/>
    <mergeCell ref="B9:C9"/>
    <mergeCell ref="D9:E9"/>
    <mergeCell ref="F9:G9"/>
    <mergeCell ref="H9:I9"/>
    <mergeCell ref="J9:K9"/>
    <mergeCell ref="L9:M9"/>
    <mergeCell ref="N9:O9"/>
    <mergeCell ref="P9:Q9"/>
    <mergeCell ref="B8:S8"/>
    <mergeCell ref="T8:V9"/>
  </mergeCells>
  <printOptions horizontalCentered="1"/>
  <pageMargins left="0.2" right="0.2" top="1" bottom="0.45" header="0.25" footer="0.25"/>
  <pageSetup scale="80" orientation="landscape" cellComments="atEnd" r:id="rId1"/>
  <headerFooter>
    <oddHeader>&amp;L&amp;G</oddHeader>
    <oddFooter>&amp;L&amp;"Calibri,Regular"&amp;11PERA 2208C Division of Accountability, Research and Measurement</oddFooter>
  </headerFooter>
  <legacyDrawingHF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9"/>
  <sheetViews>
    <sheetView showGridLines="0" view="pageLayout" zoomScaleNormal="100" workbookViewId="0">
      <selection activeCell="G26" sqref="G26"/>
    </sheetView>
  </sheetViews>
  <sheetFormatPr defaultColWidth="11" defaultRowHeight="15" customHeight="1"/>
  <cols>
    <col min="1" max="1" width="15" style="9" bestFit="1" customWidth="1"/>
    <col min="2" max="2" width="4.8984375" style="9" customWidth="1"/>
    <col min="3" max="3" width="4.19921875" style="9" customWidth="1"/>
    <col min="4" max="4" width="1.69921875" style="9" bestFit="1" customWidth="1"/>
    <col min="5" max="5" width="2.5" style="9" bestFit="1" customWidth="1"/>
    <col min="6" max="7" width="4.5" style="9" customWidth="1"/>
    <col min="8" max="9" width="2.59765625" style="9" bestFit="1" customWidth="1"/>
    <col min="10" max="10" width="4.3984375" style="9" customWidth="1"/>
    <col min="11" max="11" width="3.8984375" style="9" customWidth="1"/>
    <col min="12" max="12" width="3.5" style="9" bestFit="1" customWidth="1"/>
    <col min="13" max="13" width="2.59765625" style="9" bestFit="1" customWidth="1"/>
    <col min="14" max="15" width="3" style="9" customWidth="1"/>
    <col min="16" max="16" width="2.5" style="9" customWidth="1"/>
    <col min="17" max="17" width="2.5" style="9" bestFit="1" customWidth="1"/>
    <col min="18" max="18" width="9.09765625" style="9" bestFit="1" customWidth="1"/>
    <col min="19" max="19" width="6.69921875" style="9" bestFit="1" customWidth="1"/>
    <col min="20" max="20" width="7.59765625" style="9" bestFit="1" customWidth="1"/>
    <col min="21" max="21" width="3.5" style="9" bestFit="1" customWidth="1"/>
    <col min="22" max="22" width="11.19921875" style="9" bestFit="1" customWidth="1"/>
    <col min="23" max="16384" width="11" style="9"/>
  </cols>
  <sheetData>
    <row r="1" spans="1:22" ht="21.9" customHeight="1">
      <c r="A1" s="838" t="s">
        <v>254</v>
      </c>
      <c r="B1" s="839"/>
      <c r="C1" s="839"/>
      <c r="D1" s="839"/>
      <c r="E1" s="839"/>
      <c r="F1" s="839"/>
      <c r="G1" s="839"/>
      <c r="H1" s="839"/>
      <c r="I1" s="839"/>
      <c r="J1" s="839"/>
      <c r="K1" s="839"/>
      <c r="L1" s="839"/>
      <c r="M1" s="839"/>
      <c r="N1" s="839"/>
      <c r="O1" s="839"/>
      <c r="P1" s="839"/>
      <c r="Q1" s="839"/>
      <c r="R1" s="839"/>
      <c r="S1" s="839"/>
      <c r="T1" s="839"/>
      <c r="U1" s="839"/>
      <c r="V1" s="839"/>
    </row>
    <row r="2" spans="1:22" ht="18.75"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18.75" customHeight="1">
      <c r="A3" s="838" t="s">
        <v>154</v>
      </c>
      <c r="B3" s="839"/>
      <c r="C3" s="839"/>
      <c r="D3" s="839"/>
      <c r="E3" s="839"/>
      <c r="F3" s="839"/>
      <c r="G3" s="839"/>
      <c r="H3" s="839"/>
      <c r="I3" s="839"/>
      <c r="J3" s="839"/>
      <c r="K3" s="839"/>
      <c r="L3" s="839"/>
      <c r="M3" s="839"/>
      <c r="N3" s="839"/>
      <c r="O3" s="839"/>
      <c r="P3" s="839"/>
      <c r="Q3" s="839"/>
      <c r="R3" s="839"/>
      <c r="S3" s="839"/>
      <c r="T3" s="839"/>
      <c r="U3" s="839"/>
      <c r="V3" s="839"/>
    </row>
    <row r="4" spans="1:22" ht="18.75" customHeight="1">
      <c r="A4" s="838" t="s">
        <v>141</v>
      </c>
      <c r="B4" s="839"/>
      <c r="C4" s="839"/>
      <c r="D4" s="839"/>
      <c r="E4" s="839"/>
      <c r="F4" s="839"/>
      <c r="G4" s="839"/>
      <c r="H4" s="839"/>
      <c r="I4" s="839"/>
      <c r="J4" s="839"/>
      <c r="K4" s="839"/>
      <c r="L4" s="839"/>
      <c r="M4" s="839"/>
      <c r="N4" s="839"/>
      <c r="O4" s="839"/>
      <c r="P4" s="839"/>
      <c r="Q4" s="839"/>
      <c r="R4" s="839"/>
      <c r="S4" s="839"/>
      <c r="T4" s="839"/>
      <c r="U4" s="839"/>
      <c r="V4" s="839"/>
    </row>
    <row r="5" spans="1:22" ht="18.75" customHeight="1">
      <c r="A5" s="838" t="s">
        <v>101</v>
      </c>
      <c r="B5" s="839"/>
      <c r="C5" s="839"/>
      <c r="D5" s="839"/>
      <c r="E5" s="839"/>
      <c r="F5" s="839"/>
      <c r="G5" s="839"/>
      <c r="H5" s="839"/>
      <c r="I5" s="839"/>
      <c r="J5" s="839"/>
      <c r="K5" s="839"/>
      <c r="L5" s="839"/>
      <c r="M5" s="839"/>
      <c r="N5" s="839"/>
      <c r="O5" s="839"/>
      <c r="P5" s="839"/>
      <c r="Q5" s="839"/>
      <c r="R5" s="839"/>
      <c r="S5" s="839"/>
      <c r="T5" s="839"/>
      <c r="U5" s="839"/>
      <c r="V5" s="839"/>
    </row>
    <row r="6" spans="1:22" ht="18.75" customHeight="1">
      <c r="A6" s="838" t="s">
        <v>3</v>
      </c>
      <c r="B6" s="839"/>
      <c r="C6" s="839"/>
      <c r="D6" s="839"/>
      <c r="E6" s="839"/>
      <c r="F6" s="839"/>
      <c r="G6" s="839"/>
      <c r="H6" s="839"/>
      <c r="I6" s="839"/>
      <c r="J6" s="839"/>
      <c r="K6" s="839"/>
      <c r="L6" s="839"/>
      <c r="M6" s="839"/>
      <c r="N6" s="839"/>
      <c r="O6" s="839"/>
      <c r="P6" s="839"/>
      <c r="Q6" s="839"/>
      <c r="R6" s="839"/>
      <c r="S6" s="839"/>
      <c r="T6" s="839"/>
      <c r="U6" s="839"/>
      <c r="V6" s="839"/>
    </row>
    <row r="7" spans="1:22" ht="7.5" customHeight="1" thickBot="1"/>
    <row r="8" spans="1:22" ht="17.100000000000001" customHeight="1">
      <c r="A8" s="876" t="s">
        <v>4</v>
      </c>
      <c r="B8" s="860" t="s">
        <v>100</v>
      </c>
      <c r="C8" s="860"/>
      <c r="D8" s="860"/>
      <c r="E8" s="860"/>
      <c r="F8" s="860"/>
      <c r="G8" s="860"/>
      <c r="H8" s="860"/>
      <c r="I8" s="860"/>
      <c r="J8" s="860"/>
      <c r="K8" s="860"/>
      <c r="L8" s="860"/>
      <c r="M8" s="860"/>
      <c r="N8" s="860"/>
      <c r="O8" s="860"/>
      <c r="P8" s="860"/>
      <c r="Q8" s="860"/>
      <c r="R8" s="860"/>
      <c r="S8" s="860"/>
      <c r="T8" s="331"/>
      <c r="U8" s="325"/>
      <c r="V8" s="326"/>
    </row>
    <row r="9" spans="1:22" ht="46.5" customHeight="1">
      <c r="A9" s="877"/>
      <c r="B9" s="895" t="s">
        <v>99</v>
      </c>
      <c r="C9" s="895"/>
      <c r="D9" s="896" t="s">
        <v>98</v>
      </c>
      <c r="E9" s="896"/>
      <c r="F9" s="895" t="s">
        <v>245</v>
      </c>
      <c r="G9" s="896"/>
      <c r="H9" s="896" t="s">
        <v>97</v>
      </c>
      <c r="I9" s="896"/>
      <c r="J9" s="896" t="s">
        <v>96</v>
      </c>
      <c r="K9" s="896"/>
      <c r="L9" s="896" t="s">
        <v>95</v>
      </c>
      <c r="M9" s="896"/>
      <c r="N9" s="896" t="s">
        <v>94</v>
      </c>
      <c r="O9" s="896"/>
      <c r="P9" s="895" t="s">
        <v>246</v>
      </c>
      <c r="Q9" s="896"/>
      <c r="R9" s="87" t="s">
        <v>42</v>
      </c>
      <c r="S9" s="87" t="s">
        <v>92</v>
      </c>
      <c r="T9" s="879" t="s">
        <v>91</v>
      </c>
      <c r="U9" s="872"/>
      <c r="V9" s="873"/>
    </row>
    <row r="10" spans="1:22" ht="17.100000000000001" customHeight="1">
      <c r="A10" s="878"/>
      <c r="B10" s="87" t="s">
        <v>90</v>
      </c>
      <c r="C10" s="87" t="s">
        <v>89</v>
      </c>
      <c r="D10" s="87" t="s">
        <v>90</v>
      </c>
      <c r="E10" s="87" t="s">
        <v>89</v>
      </c>
      <c r="F10" s="87" t="s">
        <v>90</v>
      </c>
      <c r="G10" s="87" t="s">
        <v>89</v>
      </c>
      <c r="H10" s="87" t="s">
        <v>90</v>
      </c>
      <c r="I10" s="87" t="s">
        <v>89</v>
      </c>
      <c r="J10" s="87" t="s">
        <v>90</v>
      </c>
      <c r="K10" s="87" t="s">
        <v>89</v>
      </c>
      <c r="L10" s="87" t="s">
        <v>90</v>
      </c>
      <c r="M10" s="87" t="s">
        <v>89</v>
      </c>
      <c r="N10" s="87" t="s">
        <v>90</v>
      </c>
      <c r="O10" s="87" t="s">
        <v>89</v>
      </c>
      <c r="P10" s="87" t="s">
        <v>90</v>
      </c>
      <c r="Q10" s="87" t="s">
        <v>89</v>
      </c>
      <c r="R10" s="87" t="s">
        <v>88</v>
      </c>
      <c r="S10" s="87" t="s">
        <v>42</v>
      </c>
      <c r="T10" s="87" t="s">
        <v>87</v>
      </c>
      <c r="U10" s="87" t="s">
        <v>86</v>
      </c>
      <c r="V10" s="88" t="s">
        <v>85</v>
      </c>
    </row>
    <row r="11" spans="1:22" s="1" customFormat="1" ht="17.100000000000001" customHeight="1">
      <c r="A11" s="92" t="s">
        <v>84</v>
      </c>
      <c r="B11" s="84">
        <v>3</v>
      </c>
      <c r="C11" s="84">
        <v>2</v>
      </c>
      <c r="D11" s="84">
        <v>7</v>
      </c>
      <c r="E11" s="84">
        <v>2</v>
      </c>
      <c r="F11" s="84">
        <v>0</v>
      </c>
      <c r="G11" s="84">
        <v>1</v>
      </c>
      <c r="H11" s="84">
        <v>44</v>
      </c>
      <c r="I11" s="84">
        <v>10</v>
      </c>
      <c r="J11" s="84">
        <v>133</v>
      </c>
      <c r="K11" s="84">
        <v>16</v>
      </c>
      <c r="L11" s="84">
        <v>343</v>
      </c>
      <c r="M11" s="84">
        <v>43</v>
      </c>
      <c r="N11" s="84">
        <v>1</v>
      </c>
      <c r="O11" s="84">
        <v>0</v>
      </c>
      <c r="P11" s="84">
        <v>5</v>
      </c>
      <c r="Q11" s="84">
        <v>1</v>
      </c>
      <c r="R11" s="84">
        <v>17</v>
      </c>
      <c r="S11" s="84">
        <v>628</v>
      </c>
      <c r="T11" s="84">
        <v>30</v>
      </c>
      <c r="U11" s="84">
        <v>13</v>
      </c>
      <c r="V11" s="85">
        <v>361</v>
      </c>
    </row>
    <row r="12" spans="1:22" ht="17.100000000000001" customHeight="1">
      <c r="A12" s="35" t="s">
        <v>6</v>
      </c>
      <c r="B12" s="36">
        <v>0</v>
      </c>
      <c r="C12" s="36">
        <v>0</v>
      </c>
      <c r="D12" s="36">
        <v>2</v>
      </c>
      <c r="E12" s="36">
        <v>0</v>
      </c>
      <c r="F12" s="36">
        <v>0</v>
      </c>
      <c r="G12" s="36">
        <v>0</v>
      </c>
      <c r="H12" s="36">
        <v>13</v>
      </c>
      <c r="I12" s="36">
        <v>1</v>
      </c>
      <c r="J12" s="36">
        <v>17</v>
      </c>
      <c r="K12" s="36">
        <v>4</v>
      </c>
      <c r="L12" s="36">
        <v>18</v>
      </c>
      <c r="M12" s="36">
        <v>3</v>
      </c>
      <c r="N12" s="36">
        <v>0</v>
      </c>
      <c r="O12" s="36">
        <v>0</v>
      </c>
      <c r="P12" s="36">
        <v>0</v>
      </c>
      <c r="Q12" s="36">
        <v>0</v>
      </c>
      <c r="R12" s="36">
        <v>3</v>
      </c>
      <c r="S12" s="36">
        <v>61</v>
      </c>
      <c r="T12" s="36">
        <v>2</v>
      </c>
      <c r="U12" s="36">
        <v>2</v>
      </c>
      <c r="V12" s="37">
        <v>47</v>
      </c>
    </row>
    <row r="13" spans="1:22" ht="17.100000000000001" customHeight="1">
      <c r="A13" s="2" t="s">
        <v>7</v>
      </c>
      <c r="B13" s="3">
        <v>0</v>
      </c>
      <c r="C13" s="3">
        <v>0</v>
      </c>
      <c r="D13" s="3">
        <v>0</v>
      </c>
      <c r="E13" s="3">
        <v>0</v>
      </c>
      <c r="F13" s="3">
        <v>0</v>
      </c>
      <c r="G13" s="3">
        <v>0</v>
      </c>
      <c r="H13" s="3">
        <v>0</v>
      </c>
      <c r="I13" s="3">
        <v>0</v>
      </c>
      <c r="J13" s="3">
        <v>2</v>
      </c>
      <c r="K13" s="3">
        <v>0</v>
      </c>
      <c r="L13" s="3">
        <v>9</v>
      </c>
      <c r="M13" s="3">
        <v>1</v>
      </c>
      <c r="N13" s="3">
        <v>0</v>
      </c>
      <c r="O13" s="3">
        <v>0</v>
      </c>
      <c r="P13" s="3">
        <v>0</v>
      </c>
      <c r="Q13" s="3">
        <v>0</v>
      </c>
      <c r="R13" s="3">
        <v>0</v>
      </c>
      <c r="S13" s="3">
        <v>12</v>
      </c>
      <c r="T13" s="3">
        <v>0</v>
      </c>
      <c r="U13" s="3">
        <v>0</v>
      </c>
      <c r="V13" s="4">
        <v>9</v>
      </c>
    </row>
    <row r="14" spans="1:22" ht="14.25" customHeight="1">
      <c r="A14" s="2" t="s">
        <v>8</v>
      </c>
      <c r="B14" s="3">
        <v>0</v>
      </c>
      <c r="C14" s="3">
        <v>0</v>
      </c>
      <c r="D14" s="3">
        <v>0</v>
      </c>
      <c r="E14" s="3">
        <v>0</v>
      </c>
      <c r="F14" s="3">
        <v>0</v>
      </c>
      <c r="G14" s="3">
        <v>1</v>
      </c>
      <c r="H14" s="3">
        <v>0</v>
      </c>
      <c r="I14" s="3">
        <v>0</v>
      </c>
      <c r="J14" s="3">
        <v>0</v>
      </c>
      <c r="K14" s="3">
        <v>0</v>
      </c>
      <c r="L14" s="3">
        <v>15</v>
      </c>
      <c r="M14" s="3">
        <v>0</v>
      </c>
      <c r="N14" s="3">
        <v>0</v>
      </c>
      <c r="O14" s="3">
        <v>0</v>
      </c>
      <c r="P14" s="3">
        <v>0</v>
      </c>
      <c r="Q14" s="3">
        <v>0</v>
      </c>
      <c r="R14" s="3">
        <v>0</v>
      </c>
      <c r="S14" s="3">
        <v>16</v>
      </c>
      <c r="T14" s="3">
        <v>0</v>
      </c>
      <c r="U14" s="3">
        <v>0</v>
      </c>
      <c r="V14" s="4">
        <v>9</v>
      </c>
    </row>
    <row r="15" spans="1:22" ht="14.25" customHeight="1">
      <c r="A15" s="2" t="s">
        <v>9</v>
      </c>
      <c r="B15" s="3">
        <v>0</v>
      </c>
      <c r="C15" s="3">
        <v>0</v>
      </c>
      <c r="D15" s="3">
        <v>0</v>
      </c>
      <c r="E15" s="3">
        <v>0</v>
      </c>
      <c r="F15" s="3">
        <v>0</v>
      </c>
      <c r="G15" s="3">
        <v>0</v>
      </c>
      <c r="H15" s="3">
        <v>1</v>
      </c>
      <c r="I15" s="3">
        <v>1</v>
      </c>
      <c r="J15" s="3">
        <v>4</v>
      </c>
      <c r="K15" s="3">
        <v>0</v>
      </c>
      <c r="L15" s="3">
        <v>39</v>
      </c>
      <c r="M15" s="3">
        <v>5</v>
      </c>
      <c r="N15" s="3">
        <v>0</v>
      </c>
      <c r="O15" s="3">
        <v>0</v>
      </c>
      <c r="P15" s="3">
        <v>1</v>
      </c>
      <c r="Q15" s="3">
        <v>0</v>
      </c>
      <c r="R15" s="3">
        <v>0</v>
      </c>
      <c r="S15" s="3">
        <v>51</v>
      </c>
      <c r="T15" s="3">
        <v>2</v>
      </c>
      <c r="U15" s="3">
        <v>11</v>
      </c>
      <c r="V15" s="4">
        <v>37</v>
      </c>
    </row>
    <row r="16" spans="1:22" ht="14.25" customHeight="1">
      <c r="A16" s="2" t="s">
        <v>10</v>
      </c>
      <c r="B16" s="3">
        <v>1</v>
      </c>
      <c r="C16" s="3">
        <v>0</v>
      </c>
      <c r="D16" s="3">
        <v>0</v>
      </c>
      <c r="E16" s="3">
        <v>0</v>
      </c>
      <c r="F16" s="3">
        <v>0</v>
      </c>
      <c r="G16" s="3">
        <v>0</v>
      </c>
      <c r="H16" s="3">
        <v>2</v>
      </c>
      <c r="I16" s="3">
        <v>2</v>
      </c>
      <c r="J16" s="3">
        <v>8</v>
      </c>
      <c r="K16" s="3">
        <v>0</v>
      </c>
      <c r="L16" s="3">
        <v>35</v>
      </c>
      <c r="M16" s="3">
        <v>4</v>
      </c>
      <c r="N16" s="3">
        <v>1</v>
      </c>
      <c r="O16" s="3">
        <v>0</v>
      </c>
      <c r="P16" s="3">
        <v>1</v>
      </c>
      <c r="Q16" s="3">
        <v>0</v>
      </c>
      <c r="R16" s="3">
        <v>0</v>
      </c>
      <c r="S16" s="3">
        <v>54</v>
      </c>
      <c r="T16" s="3">
        <v>2</v>
      </c>
      <c r="U16" s="3">
        <v>0</v>
      </c>
      <c r="V16" s="4">
        <v>34</v>
      </c>
    </row>
    <row r="17" spans="1:22" ht="14.25" customHeight="1">
      <c r="A17" s="2" t="s">
        <v>11</v>
      </c>
      <c r="B17" s="3">
        <v>0</v>
      </c>
      <c r="C17" s="3">
        <v>0</v>
      </c>
      <c r="D17" s="3">
        <v>0</v>
      </c>
      <c r="E17" s="3">
        <v>0</v>
      </c>
      <c r="F17" s="3">
        <v>0</v>
      </c>
      <c r="G17" s="3">
        <v>0</v>
      </c>
      <c r="H17" s="3">
        <v>4</v>
      </c>
      <c r="I17" s="3">
        <v>1</v>
      </c>
      <c r="J17" s="3">
        <v>1</v>
      </c>
      <c r="K17" s="3">
        <v>0</v>
      </c>
      <c r="L17" s="3">
        <v>21</v>
      </c>
      <c r="M17" s="3">
        <v>0</v>
      </c>
      <c r="N17" s="3">
        <v>0</v>
      </c>
      <c r="O17" s="3">
        <v>0</v>
      </c>
      <c r="P17" s="3">
        <v>0</v>
      </c>
      <c r="Q17" s="3">
        <v>0</v>
      </c>
      <c r="R17" s="3">
        <v>3</v>
      </c>
      <c r="S17" s="3">
        <v>30</v>
      </c>
      <c r="T17" s="3">
        <v>2</v>
      </c>
      <c r="U17" s="3">
        <v>0</v>
      </c>
      <c r="V17" s="4">
        <v>9</v>
      </c>
    </row>
    <row r="18" spans="1:22" ht="14.25" customHeight="1">
      <c r="A18" s="2" t="s">
        <v>15</v>
      </c>
      <c r="B18" s="3">
        <v>1</v>
      </c>
      <c r="C18" s="3">
        <v>0</v>
      </c>
      <c r="D18" s="3">
        <v>0</v>
      </c>
      <c r="E18" s="3">
        <v>0</v>
      </c>
      <c r="F18" s="3">
        <v>0</v>
      </c>
      <c r="G18" s="3">
        <v>0</v>
      </c>
      <c r="H18" s="3">
        <v>3</v>
      </c>
      <c r="I18" s="3">
        <v>0</v>
      </c>
      <c r="J18" s="3">
        <v>8</v>
      </c>
      <c r="K18" s="3">
        <v>1</v>
      </c>
      <c r="L18" s="3">
        <v>29</v>
      </c>
      <c r="M18" s="3">
        <v>6</v>
      </c>
      <c r="N18" s="3">
        <v>0</v>
      </c>
      <c r="O18" s="3">
        <v>0</v>
      </c>
      <c r="P18" s="3">
        <v>0</v>
      </c>
      <c r="Q18" s="3">
        <v>0</v>
      </c>
      <c r="R18" s="3">
        <v>0</v>
      </c>
      <c r="S18" s="3">
        <v>48</v>
      </c>
      <c r="T18" s="3">
        <v>1</v>
      </c>
      <c r="U18" s="3">
        <v>0</v>
      </c>
      <c r="V18" s="4">
        <v>27</v>
      </c>
    </row>
    <row r="19" spans="1:22" ht="14.25" customHeight="1">
      <c r="A19" s="38" t="s">
        <v>180</v>
      </c>
      <c r="B19" s="3" t="s">
        <v>580</v>
      </c>
      <c r="C19" s="3" t="s">
        <v>580</v>
      </c>
      <c r="D19" s="3" t="s">
        <v>580</v>
      </c>
      <c r="E19" s="3" t="s">
        <v>580</v>
      </c>
      <c r="F19" s="3" t="s">
        <v>580</v>
      </c>
      <c r="G19" s="3" t="s">
        <v>580</v>
      </c>
      <c r="H19" s="3" t="s">
        <v>580</v>
      </c>
      <c r="I19" s="3" t="s">
        <v>580</v>
      </c>
      <c r="J19" s="3" t="s">
        <v>580</v>
      </c>
      <c r="K19" s="3" t="s">
        <v>580</v>
      </c>
      <c r="L19" s="3" t="s">
        <v>580</v>
      </c>
      <c r="M19" s="3" t="s">
        <v>580</v>
      </c>
      <c r="N19" s="3" t="s">
        <v>580</v>
      </c>
      <c r="O19" s="3" t="s">
        <v>580</v>
      </c>
      <c r="P19" s="3" t="s">
        <v>580</v>
      </c>
      <c r="Q19" s="3" t="s">
        <v>580</v>
      </c>
      <c r="R19" s="3" t="s">
        <v>580</v>
      </c>
      <c r="S19" s="3" t="s">
        <v>580</v>
      </c>
      <c r="T19" s="3" t="s">
        <v>580</v>
      </c>
      <c r="U19" s="3" t="s">
        <v>580</v>
      </c>
      <c r="V19" s="4" t="s">
        <v>580</v>
      </c>
    </row>
    <row r="20" spans="1:22" ht="14.25" customHeight="1">
      <c r="A20" s="2" t="s">
        <v>18</v>
      </c>
      <c r="B20" s="3">
        <v>0</v>
      </c>
      <c r="C20" s="3">
        <v>0</v>
      </c>
      <c r="D20" s="3">
        <v>1</v>
      </c>
      <c r="E20" s="3">
        <v>0</v>
      </c>
      <c r="F20" s="3">
        <v>0</v>
      </c>
      <c r="G20" s="3">
        <v>0</v>
      </c>
      <c r="H20" s="3">
        <v>4</v>
      </c>
      <c r="I20" s="3">
        <v>0</v>
      </c>
      <c r="J20" s="3">
        <v>2</v>
      </c>
      <c r="K20" s="3">
        <v>0</v>
      </c>
      <c r="L20" s="3">
        <v>12</v>
      </c>
      <c r="M20" s="3">
        <v>0</v>
      </c>
      <c r="N20" s="3">
        <v>0</v>
      </c>
      <c r="O20" s="3">
        <v>0</v>
      </c>
      <c r="P20" s="3">
        <v>0</v>
      </c>
      <c r="Q20" s="3">
        <v>0</v>
      </c>
      <c r="R20" s="3">
        <v>1</v>
      </c>
      <c r="S20" s="3">
        <v>20</v>
      </c>
      <c r="T20" s="3">
        <v>1</v>
      </c>
      <c r="U20" s="3">
        <v>0</v>
      </c>
      <c r="V20" s="4">
        <v>9</v>
      </c>
    </row>
    <row r="21" spans="1:22" ht="14.25" customHeight="1">
      <c r="A21" s="2" t="s">
        <v>19</v>
      </c>
      <c r="B21" s="3">
        <v>1</v>
      </c>
      <c r="C21" s="3">
        <v>1</v>
      </c>
      <c r="D21" s="3">
        <v>0</v>
      </c>
      <c r="E21" s="3">
        <v>0</v>
      </c>
      <c r="F21" s="3">
        <v>0</v>
      </c>
      <c r="G21" s="3">
        <v>0</v>
      </c>
      <c r="H21" s="3">
        <v>5</v>
      </c>
      <c r="I21" s="3">
        <v>2</v>
      </c>
      <c r="J21" s="3">
        <v>78</v>
      </c>
      <c r="K21" s="3">
        <v>7</v>
      </c>
      <c r="L21" s="3">
        <v>6</v>
      </c>
      <c r="M21" s="3">
        <v>2</v>
      </c>
      <c r="N21" s="3">
        <v>0</v>
      </c>
      <c r="O21" s="3">
        <v>0</v>
      </c>
      <c r="P21" s="3">
        <v>0</v>
      </c>
      <c r="Q21" s="3">
        <v>0</v>
      </c>
      <c r="R21" s="3">
        <v>6</v>
      </c>
      <c r="S21" s="3">
        <v>108</v>
      </c>
      <c r="T21" s="3">
        <v>3</v>
      </c>
      <c r="U21" s="3">
        <v>0</v>
      </c>
      <c r="V21" s="4">
        <v>55</v>
      </c>
    </row>
    <row r="22" spans="1:22" ht="14.25" customHeight="1">
      <c r="A22" s="2" t="s">
        <v>21</v>
      </c>
      <c r="B22" s="3">
        <v>0</v>
      </c>
      <c r="C22" s="3">
        <v>0</v>
      </c>
      <c r="D22" s="3">
        <v>2</v>
      </c>
      <c r="E22" s="3">
        <v>0</v>
      </c>
      <c r="F22" s="3">
        <v>0</v>
      </c>
      <c r="G22" s="3">
        <v>0</v>
      </c>
      <c r="H22" s="3">
        <v>2</v>
      </c>
      <c r="I22" s="3">
        <v>0</v>
      </c>
      <c r="J22" s="3">
        <v>0</v>
      </c>
      <c r="K22" s="3">
        <v>0</v>
      </c>
      <c r="L22" s="3">
        <v>17</v>
      </c>
      <c r="M22" s="3">
        <v>3</v>
      </c>
      <c r="N22" s="3">
        <v>0</v>
      </c>
      <c r="O22" s="3">
        <v>0</v>
      </c>
      <c r="P22" s="3">
        <v>0</v>
      </c>
      <c r="Q22" s="3">
        <v>1</v>
      </c>
      <c r="R22" s="3">
        <v>0</v>
      </c>
      <c r="S22" s="3">
        <v>25</v>
      </c>
      <c r="T22" s="3">
        <v>0</v>
      </c>
      <c r="U22" s="3">
        <v>0</v>
      </c>
      <c r="V22" s="4">
        <v>16</v>
      </c>
    </row>
    <row r="23" spans="1:22" ht="14.25" customHeight="1">
      <c r="A23" s="2" t="s">
        <v>26</v>
      </c>
      <c r="B23" s="3">
        <v>0</v>
      </c>
      <c r="C23" s="3">
        <v>0</v>
      </c>
      <c r="D23" s="3">
        <v>0</v>
      </c>
      <c r="E23" s="3">
        <v>0</v>
      </c>
      <c r="F23" s="3">
        <v>0</v>
      </c>
      <c r="G23" s="3">
        <v>0</v>
      </c>
      <c r="H23" s="3">
        <v>0</v>
      </c>
      <c r="I23" s="3">
        <v>0</v>
      </c>
      <c r="J23" s="3">
        <v>2</v>
      </c>
      <c r="K23" s="3">
        <v>0</v>
      </c>
      <c r="L23" s="3">
        <v>10</v>
      </c>
      <c r="M23" s="3">
        <v>0</v>
      </c>
      <c r="N23" s="3">
        <v>0</v>
      </c>
      <c r="O23" s="3">
        <v>0</v>
      </c>
      <c r="P23" s="3">
        <v>0</v>
      </c>
      <c r="Q23" s="3">
        <v>0</v>
      </c>
      <c r="R23" s="3">
        <v>1</v>
      </c>
      <c r="S23" s="3">
        <v>13</v>
      </c>
      <c r="T23" s="3">
        <v>0</v>
      </c>
      <c r="U23" s="3">
        <v>0</v>
      </c>
      <c r="V23" s="4">
        <v>5</v>
      </c>
    </row>
    <row r="24" spans="1:22" ht="14.25" customHeight="1">
      <c r="A24" s="2" t="s">
        <v>27</v>
      </c>
      <c r="B24" s="3">
        <v>0</v>
      </c>
      <c r="C24" s="3">
        <v>1</v>
      </c>
      <c r="D24" s="3">
        <v>2</v>
      </c>
      <c r="E24" s="3">
        <v>2</v>
      </c>
      <c r="F24" s="3">
        <v>0</v>
      </c>
      <c r="G24" s="3">
        <v>0</v>
      </c>
      <c r="H24" s="3">
        <v>7</v>
      </c>
      <c r="I24" s="3">
        <v>2</v>
      </c>
      <c r="J24" s="3">
        <v>7</v>
      </c>
      <c r="K24" s="3">
        <v>4</v>
      </c>
      <c r="L24" s="3">
        <v>100</v>
      </c>
      <c r="M24" s="3">
        <v>18</v>
      </c>
      <c r="N24" s="3">
        <v>0</v>
      </c>
      <c r="O24" s="3">
        <v>0</v>
      </c>
      <c r="P24" s="3">
        <v>2</v>
      </c>
      <c r="Q24" s="3">
        <v>0</v>
      </c>
      <c r="R24" s="3">
        <v>2</v>
      </c>
      <c r="S24" s="3">
        <v>147</v>
      </c>
      <c r="T24" s="3">
        <v>11</v>
      </c>
      <c r="U24" s="3">
        <v>0</v>
      </c>
      <c r="V24" s="4">
        <v>83</v>
      </c>
    </row>
    <row r="25" spans="1:22" ht="14.25" customHeight="1">
      <c r="A25" s="2" t="s">
        <v>28</v>
      </c>
      <c r="B25" s="3">
        <v>0</v>
      </c>
      <c r="C25" s="3">
        <v>0</v>
      </c>
      <c r="D25" s="3">
        <v>0</v>
      </c>
      <c r="E25" s="3">
        <v>0</v>
      </c>
      <c r="F25" s="3">
        <v>0</v>
      </c>
      <c r="G25" s="3">
        <v>0</v>
      </c>
      <c r="H25" s="3">
        <v>3</v>
      </c>
      <c r="I25" s="3">
        <v>1</v>
      </c>
      <c r="J25" s="3">
        <v>2</v>
      </c>
      <c r="K25" s="3">
        <v>0</v>
      </c>
      <c r="L25" s="3">
        <v>19</v>
      </c>
      <c r="M25" s="3">
        <v>0</v>
      </c>
      <c r="N25" s="3">
        <v>0</v>
      </c>
      <c r="O25" s="3">
        <v>0</v>
      </c>
      <c r="P25" s="3">
        <v>1</v>
      </c>
      <c r="Q25" s="3">
        <v>0</v>
      </c>
      <c r="R25" s="3">
        <v>0</v>
      </c>
      <c r="S25" s="3">
        <v>26</v>
      </c>
      <c r="T25" s="3">
        <v>4</v>
      </c>
      <c r="U25" s="3">
        <v>0</v>
      </c>
      <c r="V25" s="4">
        <v>12</v>
      </c>
    </row>
    <row r="26" spans="1:22" ht="14.25" customHeight="1" thickBot="1">
      <c r="A26" s="39" t="s">
        <v>176</v>
      </c>
      <c r="B26" s="6" t="s">
        <v>580</v>
      </c>
      <c r="C26" s="6" t="s">
        <v>580</v>
      </c>
      <c r="D26" s="6" t="s">
        <v>580</v>
      </c>
      <c r="E26" s="6" t="s">
        <v>580</v>
      </c>
      <c r="F26" s="6" t="s">
        <v>580</v>
      </c>
      <c r="G26" s="6" t="s">
        <v>580</v>
      </c>
      <c r="H26" s="6" t="s">
        <v>580</v>
      </c>
      <c r="I26" s="6" t="s">
        <v>580</v>
      </c>
      <c r="J26" s="6" t="s">
        <v>580</v>
      </c>
      <c r="K26" s="6" t="s">
        <v>580</v>
      </c>
      <c r="L26" s="6" t="s">
        <v>580</v>
      </c>
      <c r="M26" s="6" t="s">
        <v>580</v>
      </c>
      <c r="N26" s="6" t="s">
        <v>580</v>
      </c>
      <c r="O26" s="6" t="s">
        <v>580</v>
      </c>
      <c r="P26" s="6" t="s">
        <v>580</v>
      </c>
      <c r="Q26" s="6" t="s">
        <v>580</v>
      </c>
      <c r="R26" s="6" t="s">
        <v>580</v>
      </c>
      <c r="S26" s="6" t="s">
        <v>580</v>
      </c>
      <c r="T26" s="6" t="s">
        <v>580</v>
      </c>
      <c r="U26" s="6" t="s">
        <v>580</v>
      </c>
      <c r="V26" s="7" t="s">
        <v>580</v>
      </c>
    </row>
    <row r="27" spans="1:22" ht="14.25" customHeight="1">
      <c r="A27" s="848" t="s">
        <v>204</v>
      </c>
      <c r="B27" s="839"/>
      <c r="C27" s="839"/>
      <c r="D27" s="839"/>
      <c r="E27" s="839"/>
      <c r="F27" s="839"/>
      <c r="G27" s="839"/>
      <c r="H27" s="839"/>
      <c r="I27" s="839"/>
      <c r="J27" s="839"/>
      <c r="K27" s="839"/>
      <c r="L27" s="839"/>
      <c r="M27" s="839"/>
      <c r="N27" s="839"/>
      <c r="O27" s="839"/>
      <c r="P27" s="839"/>
      <c r="Q27" s="839"/>
      <c r="R27" s="839"/>
      <c r="S27" s="839"/>
      <c r="T27" s="839"/>
      <c r="U27" s="839"/>
      <c r="V27" s="839"/>
    </row>
    <row r="28" spans="1:22" ht="14.25" customHeight="1">
      <c r="A28" s="848" t="s">
        <v>40</v>
      </c>
      <c r="B28" s="839"/>
      <c r="C28" s="839"/>
      <c r="D28" s="839"/>
      <c r="E28" s="839"/>
      <c r="F28" s="839"/>
      <c r="G28" s="839"/>
      <c r="H28" s="839"/>
      <c r="I28" s="839"/>
      <c r="J28" s="839"/>
      <c r="K28" s="839"/>
      <c r="L28" s="839"/>
      <c r="M28" s="839"/>
      <c r="N28" s="839"/>
      <c r="O28" s="839"/>
      <c r="P28" s="839"/>
      <c r="Q28" s="839"/>
      <c r="R28" s="839"/>
      <c r="S28" s="839"/>
      <c r="T28" s="839"/>
      <c r="U28" s="839"/>
      <c r="V28" s="839"/>
    </row>
    <row r="29" spans="1:22" ht="14.25" customHeight="1">
      <c r="A29" s="848" t="s">
        <v>82</v>
      </c>
      <c r="B29" s="839"/>
      <c r="C29" s="839"/>
      <c r="D29" s="839"/>
      <c r="E29" s="839"/>
      <c r="F29" s="839"/>
      <c r="G29" s="839"/>
      <c r="H29" s="839"/>
      <c r="I29" s="839"/>
      <c r="J29" s="839"/>
      <c r="K29" s="839"/>
      <c r="L29" s="839"/>
      <c r="M29" s="839"/>
      <c r="N29" s="839"/>
      <c r="O29" s="839"/>
      <c r="P29" s="839"/>
      <c r="Q29" s="839"/>
      <c r="R29" s="839"/>
      <c r="S29" s="839"/>
      <c r="T29" s="839"/>
      <c r="U29" s="839"/>
      <c r="V29" s="839"/>
    </row>
    <row r="30" spans="1:22" ht="14.25" customHeight="1">
      <c r="A30" s="848" t="s">
        <v>173</v>
      </c>
      <c r="B30" s="839"/>
      <c r="C30" s="839"/>
      <c r="D30" s="839"/>
      <c r="E30" s="839"/>
      <c r="F30" s="839"/>
      <c r="G30" s="839"/>
      <c r="H30" s="839"/>
      <c r="I30" s="839"/>
      <c r="J30" s="839"/>
      <c r="K30" s="839"/>
      <c r="L30" s="839"/>
      <c r="M30" s="839"/>
      <c r="N30" s="839"/>
      <c r="O30" s="839"/>
      <c r="P30" s="839"/>
      <c r="Q30" s="839"/>
      <c r="R30" s="839"/>
      <c r="S30" s="839"/>
      <c r="T30" s="839"/>
      <c r="U30" s="839"/>
      <c r="V30" s="839"/>
    </row>
    <row r="31" spans="1:22" ht="14.25" customHeight="1">
      <c r="A31" s="848" t="s">
        <v>80</v>
      </c>
      <c r="B31" s="839"/>
      <c r="C31" s="839"/>
      <c r="D31" s="839"/>
      <c r="E31" s="839"/>
      <c r="F31" s="839"/>
      <c r="G31" s="839"/>
      <c r="H31" s="839"/>
      <c r="I31" s="839"/>
      <c r="J31" s="839"/>
      <c r="K31" s="839"/>
      <c r="L31" s="839"/>
      <c r="M31" s="839"/>
      <c r="N31" s="839"/>
      <c r="O31" s="839"/>
      <c r="P31" s="839"/>
      <c r="Q31" s="839"/>
      <c r="R31" s="839"/>
      <c r="S31" s="839"/>
      <c r="T31" s="839"/>
      <c r="U31" s="839"/>
      <c r="V31" s="839"/>
    </row>
    <row r="32" spans="1:2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sheetData>
  <mergeCells count="22">
    <mergeCell ref="T9:V9"/>
    <mergeCell ref="A1:V1"/>
    <mergeCell ref="A2:V2"/>
    <mergeCell ref="A3:V3"/>
    <mergeCell ref="A4:V4"/>
    <mergeCell ref="A5:V5"/>
    <mergeCell ref="A31:V31"/>
    <mergeCell ref="A6:V6"/>
    <mergeCell ref="A27:V27"/>
    <mergeCell ref="A28:V28"/>
    <mergeCell ref="A29:V29"/>
    <mergeCell ref="A30:V30"/>
    <mergeCell ref="B9:C9"/>
    <mergeCell ref="D9:E9"/>
    <mergeCell ref="F9:G9"/>
    <mergeCell ref="H9:I9"/>
    <mergeCell ref="J9:K9"/>
    <mergeCell ref="L9:M9"/>
    <mergeCell ref="N9:O9"/>
    <mergeCell ref="P9:Q9"/>
    <mergeCell ref="B8:S8"/>
    <mergeCell ref="A8:A10"/>
  </mergeCells>
  <printOptions horizontalCentered="1"/>
  <pageMargins left="0.2" right="0.2" top="1" bottom="0.45" header="0.25" footer="0.25"/>
  <pageSetup orientation="landscape" cellComments="atEnd" r:id="rId1"/>
  <headerFooter>
    <oddHeader>&amp;L&amp;G</oddHeader>
    <oddFooter>&amp;L&amp;"Calibri,Regular"&amp;11PERA 2208C Division of Accountability, Research and Measurement</oddFooter>
  </headerFooter>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view="pageLayout" zoomScaleNormal="100" workbookViewId="0">
      <selection activeCell="B8" sqref="B8:S8"/>
    </sheetView>
  </sheetViews>
  <sheetFormatPr defaultColWidth="11" defaultRowHeight="15" customHeight="1"/>
  <cols>
    <col min="1" max="1" width="15" style="9" bestFit="1" customWidth="1"/>
    <col min="2" max="3" width="5.5" style="9" customWidth="1"/>
    <col min="4" max="5" width="2.59765625" style="9" bestFit="1" customWidth="1"/>
    <col min="6" max="7" width="4.5" style="9" customWidth="1"/>
    <col min="8" max="8" width="3.5" style="9" bestFit="1" customWidth="1"/>
    <col min="9" max="9" width="2.59765625" style="9" bestFit="1" customWidth="1"/>
    <col min="10" max="10" width="3.5" style="9" bestFit="1" customWidth="1"/>
    <col min="11" max="11" width="2.59765625" style="9" bestFit="1" customWidth="1"/>
    <col min="12" max="13" width="3.5" style="9" bestFit="1" customWidth="1"/>
    <col min="14" max="15" width="3" style="9" customWidth="1"/>
    <col min="16" max="16" width="2.59765625" style="9" bestFit="1" customWidth="1"/>
    <col min="17" max="17" width="2.5" style="9" bestFit="1" customWidth="1"/>
    <col min="18" max="18" width="9.09765625" style="9" bestFit="1" customWidth="1"/>
    <col min="19" max="19" width="6.69921875" style="9" bestFit="1" customWidth="1"/>
    <col min="20" max="20" width="7.59765625" style="9" bestFit="1" customWidth="1"/>
    <col min="21" max="21" width="3.5" style="9" bestFit="1" customWidth="1"/>
    <col min="22" max="22" width="11.19921875" style="9" bestFit="1" customWidth="1"/>
    <col min="23" max="16384" width="11" style="9"/>
  </cols>
  <sheetData>
    <row r="1" spans="1:22" ht="21.9" customHeight="1">
      <c r="A1" s="838" t="s">
        <v>253</v>
      </c>
      <c r="B1" s="839"/>
      <c r="C1" s="839"/>
      <c r="D1" s="839"/>
      <c r="E1" s="839"/>
      <c r="F1" s="839"/>
      <c r="G1" s="839"/>
      <c r="H1" s="839"/>
      <c r="I1" s="839"/>
      <c r="J1" s="839"/>
      <c r="K1" s="839"/>
      <c r="L1" s="839"/>
      <c r="M1" s="839"/>
      <c r="N1" s="839"/>
      <c r="O1" s="839"/>
      <c r="P1" s="839"/>
      <c r="Q1" s="839"/>
      <c r="R1" s="839"/>
      <c r="S1" s="839"/>
      <c r="T1" s="839"/>
      <c r="U1" s="839"/>
      <c r="V1" s="839"/>
    </row>
    <row r="2" spans="1:22" ht="21.9"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21.9" customHeight="1">
      <c r="A3" s="838" t="s">
        <v>154</v>
      </c>
      <c r="B3" s="839"/>
      <c r="C3" s="839"/>
      <c r="D3" s="839"/>
      <c r="E3" s="839"/>
      <c r="F3" s="839"/>
      <c r="G3" s="839"/>
      <c r="H3" s="839"/>
      <c r="I3" s="839"/>
      <c r="J3" s="839"/>
      <c r="K3" s="839"/>
      <c r="L3" s="839"/>
      <c r="M3" s="839"/>
      <c r="N3" s="839"/>
      <c r="O3" s="839"/>
      <c r="P3" s="839"/>
      <c r="Q3" s="839"/>
      <c r="R3" s="839"/>
      <c r="S3" s="839"/>
      <c r="T3" s="839"/>
      <c r="U3" s="839"/>
      <c r="V3" s="839"/>
    </row>
    <row r="4" spans="1:22" ht="21.9" customHeight="1">
      <c r="A4" s="838" t="s">
        <v>144</v>
      </c>
      <c r="B4" s="839"/>
      <c r="C4" s="839"/>
      <c r="D4" s="839"/>
      <c r="E4" s="839"/>
      <c r="F4" s="839"/>
      <c r="G4" s="839"/>
      <c r="H4" s="839"/>
      <c r="I4" s="839"/>
      <c r="J4" s="839"/>
      <c r="K4" s="839"/>
      <c r="L4" s="839"/>
      <c r="M4" s="839"/>
      <c r="N4" s="839"/>
      <c r="O4" s="839"/>
      <c r="P4" s="839"/>
      <c r="Q4" s="839"/>
      <c r="R4" s="839"/>
      <c r="S4" s="839"/>
      <c r="T4" s="839"/>
      <c r="U4" s="839"/>
      <c r="V4" s="839"/>
    </row>
    <row r="5" spans="1:22" ht="21.9" customHeight="1">
      <c r="A5" s="838" t="s">
        <v>101</v>
      </c>
      <c r="B5" s="839"/>
      <c r="C5" s="839"/>
      <c r="D5" s="839"/>
      <c r="E5" s="839"/>
      <c r="F5" s="839"/>
      <c r="G5" s="839"/>
      <c r="H5" s="839"/>
      <c r="I5" s="839"/>
      <c r="J5" s="839"/>
      <c r="K5" s="839"/>
      <c r="L5" s="839"/>
      <c r="M5" s="839"/>
      <c r="N5" s="839"/>
      <c r="O5" s="839"/>
      <c r="P5" s="839"/>
      <c r="Q5" s="839"/>
      <c r="R5" s="839"/>
      <c r="S5" s="839"/>
      <c r="T5" s="839"/>
      <c r="U5" s="839"/>
      <c r="V5" s="839"/>
    </row>
    <row r="6" spans="1:22" ht="21.9" customHeight="1">
      <c r="A6" s="838" t="s">
        <v>3</v>
      </c>
      <c r="B6" s="839"/>
      <c r="C6" s="839"/>
      <c r="D6" s="839"/>
      <c r="E6" s="839"/>
      <c r="F6" s="839"/>
      <c r="G6" s="839"/>
      <c r="H6" s="839"/>
      <c r="I6" s="839"/>
      <c r="J6" s="839"/>
      <c r="K6" s="839"/>
      <c r="L6" s="839"/>
      <c r="M6" s="839"/>
      <c r="N6" s="839"/>
      <c r="O6" s="839"/>
      <c r="P6" s="839"/>
      <c r="Q6" s="839"/>
      <c r="R6" s="839"/>
      <c r="S6" s="839"/>
      <c r="T6" s="839"/>
      <c r="U6" s="839"/>
      <c r="V6" s="839"/>
    </row>
    <row r="7" spans="1:22" ht="7.5" customHeight="1" thickBot="1"/>
    <row r="8" spans="1:22" ht="17.100000000000001" customHeight="1">
      <c r="A8" s="876" t="s">
        <v>4</v>
      </c>
      <c r="B8" s="860" t="s">
        <v>100</v>
      </c>
      <c r="C8" s="860"/>
      <c r="D8" s="860"/>
      <c r="E8" s="860"/>
      <c r="F8" s="860"/>
      <c r="G8" s="860"/>
      <c r="H8" s="860"/>
      <c r="I8" s="860"/>
      <c r="J8" s="860"/>
      <c r="K8" s="860"/>
      <c r="L8" s="860"/>
      <c r="M8" s="860"/>
      <c r="N8" s="860"/>
      <c r="O8" s="860"/>
      <c r="P8" s="860"/>
      <c r="Q8" s="860"/>
      <c r="R8" s="860"/>
      <c r="S8" s="860"/>
      <c r="T8" s="880" t="s">
        <v>91</v>
      </c>
      <c r="U8" s="881"/>
      <c r="V8" s="882"/>
    </row>
    <row r="9" spans="1:22" ht="46.5" customHeight="1">
      <c r="A9" s="877"/>
      <c r="B9" s="895" t="s">
        <v>99</v>
      </c>
      <c r="C9" s="895"/>
      <c r="D9" s="896" t="s">
        <v>98</v>
      </c>
      <c r="E9" s="896"/>
      <c r="F9" s="895" t="s">
        <v>245</v>
      </c>
      <c r="G9" s="896"/>
      <c r="H9" s="896" t="s">
        <v>97</v>
      </c>
      <c r="I9" s="896"/>
      <c r="J9" s="896" t="s">
        <v>96</v>
      </c>
      <c r="K9" s="896"/>
      <c r="L9" s="896" t="s">
        <v>95</v>
      </c>
      <c r="M9" s="896"/>
      <c r="N9" s="896" t="s">
        <v>94</v>
      </c>
      <c r="O9" s="896"/>
      <c r="P9" s="895" t="s">
        <v>246</v>
      </c>
      <c r="Q9" s="896"/>
      <c r="R9" s="87" t="s">
        <v>42</v>
      </c>
      <c r="S9" s="87" t="s">
        <v>92</v>
      </c>
      <c r="T9" s="879"/>
      <c r="U9" s="872"/>
      <c r="V9" s="873"/>
    </row>
    <row r="10" spans="1:22" ht="17.100000000000001" customHeight="1">
      <c r="A10" s="878"/>
      <c r="B10" s="87" t="s">
        <v>90</v>
      </c>
      <c r="C10" s="87" t="s">
        <v>89</v>
      </c>
      <c r="D10" s="87" t="s">
        <v>90</v>
      </c>
      <c r="E10" s="87" t="s">
        <v>89</v>
      </c>
      <c r="F10" s="87" t="s">
        <v>90</v>
      </c>
      <c r="G10" s="87" t="s">
        <v>89</v>
      </c>
      <c r="H10" s="87" t="s">
        <v>90</v>
      </c>
      <c r="I10" s="87" t="s">
        <v>89</v>
      </c>
      <c r="J10" s="87" t="s">
        <v>90</v>
      </c>
      <c r="K10" s="87" t="s">
        <v>89</v>
      </c>
      <c r="L10" s="87" t="s">
        <v>90</v>
      </c>
      <c r="M10" s="87" t="s">
        <v>89</v>
      </c>
      <c r="N10" s="87" t="s">
        <v>90</v>
      </c>
      <c r="O10" s="87" t="s">
        <v>89</v>
      </c>
      <c r="P10" s="87" t="s">
        <v>90</v>
      </c>
      <c r="Q10" s="87" t="s">
        <v>89</v>
      </c>
      <c r="R10" s="87" t="s">
        <v>88</v>
      </c>
      <c r="S10" s="87" t="s">
        <v>42</v>
      </c>
      <c r="T10" s="87" t="s">
        <v>87</v>
      </c>
      <c r="U10" s="87" t="s">
        <v>86</v>
      </c>
      <c r="V10" s="88" t="s">
        <v>85</v>
      </c>
    </row>
    <row r="11" spans="1:22" s="1" customFormat="1" ht="17.100000000000001" customHeight="1">
      <c r="A11" s="92" t="s">
        <v>84</v>
      </c>
      <c r="B11" s="84">
        <v>24</v>
      </c>
      <c r="C11" s="84">
        <v>8</v>
      </c>
      <c r="D11" s="84">
        <v>62</v>
      </c>
      <c r="E11" s="84">
        <v>13</v>
      </c>
      <c r="F11" s="84">
        <v>1</v>
      </c>
      <c r="G11" s="84">
        <v>2</v>
      </c>
      <c r="H11" s="84">
        <v>289</v>
      </c>
      <c r="I11" s="84">
        <v>35</v>
      </c>
      <c r="J11" s="84">
        <v>232</v>
      </c>
      <c r="K11" s="84">
        <v>65</v>
      </c>
      <c r="L11" s="84">
        <v>838</v>
      </c>
      <c r="M11" s="84">
        <v>124</v>
      </c>
      <c r="N11" s="84">
        <v>6</v>
      </c>
      <c r="O11" s="84">
        <v>1</v>
      </c>
      <c r="P11" s="84">
        <v>19</v>
      </c>
      <c r="Q11" s="84">
        <v>5</v>
      </c>
      <c r="R11" s="84">
        <v>73</v>
      </c>
      <c r="S11" s="84">
        <v>1797</v>
      </c>
      <c r="T11" s="84">
        <v>44</v>
      </c>
      <c r="U11" s="84">
        <v>81</v>
      </c>
      <c r="V11" s="85">
        <v>420</v>
      </c>
    </row>
    <row r="12" spans="1:22" ht="17.100000000000001" customHeight="1">
      <c r="A12" s="35" t="s">
        <v>6</v>
      </c>
      <c r="B12" s="36">
        <v>1</v>
      </c>
      <c r="C12" s="36">
        <v>0</v>
      </c>
      <c r="D12" s="36">
        <v>4</v>
      </c>
      <c r="E12" s="36">
        <v>0</v>
      </c>
      <c r="F12" s="36">
        <v>0</v>
      </c>
      <c r="G12" s="36">
        <v>0</v>
      </c>
      <c r="H12" s="36">
        <v>63</v>
      </c>
      <c r="I12" s="36">
        <v>9</v>
      </c>
      <c r="J12" s="36">
        <v>14</v>
      </c>
      <c r="K12" s="36">
        <v>3</v>
      </c>
      <c r="L12" s="36">
        <v>17</v>
      </c>
      <c r="M12" s="36">
        <v>3</v>
      </c>
      <c r="N12" s="36">
        <v>0</v>
      </c>
      <c r="O12" s="36">
        <v>0</v>
      </c>
      <c r="P12" s="36">
        <v>0</v>
      </c>
      <c r="Q12" s="36">
        <v>0</v>
      </c>
      <c r="R12" s="36">
        <v>3</v>
      </c>
      <c r="S12" s="36">
        <v>117</v>
      </c>
      <c r="T12" s="36">
        <v>1</v>
      </c>
      <c r="U12" s="36">
        <v>16</v>
      </c>
      <c r="V12" s="37">
        <v>39</v>
      </c>
    </row>
    <row r="13" spans="1:22" ht="17.100000000000001" customHeight="1">
      <c r="A13" s="2" t="s">
        <v>7</v>
      </c>
      <c r="B13" s="3">
        <v>0</v>
      </c>
      <c r="C13" s="3">
        <v>0</v>
      </c>
      <c r="D13" s="3">
        <v>1</v>
      </c>
      <c r="E13" s="3">
        <v>0</v>
      </c>
      <c r="F13" s="3">
        <v>0</v>
      </c>
      <c r="G13" s="3">
        <v>0</v>
      </c>
      <c r="H13" s="3">
        <v>3</v>
      </c>
      <c r="I13" s="3">
        <v>0</v>
      </c>
      <c r="J13" s="3">
        <v>2</v>
      </c>
      <c r="K13" s="3">
        <v>2</v>
      </c>
      <c r="L13" s="3">
        <v>21</v>
      </c>
      <c r="M13" s="3">
        <v>4</v>
      </c>
      <c r="N13" s="3">
        <v>0</v>
      </c>
      <c r="O13" s="3">
        <v>0</v>
      </c>
      <c r="P13" s="3">
        <v>0</v>
      </c>
      <c r="Q13" s="3">
        <v>0</v>
      </c>
      <c r="R13" s="3">
        <v>2</v>
      </c>
      <c r="S13" s="3">
        <v>35</v>
      </c>
      <c r="T13" s="3">
        <v>2</v>
      </c>
      <c r="U13" s="3">
        <v>0</v>
      </c>
      <c r="V13" s="4">
        <v>19</v>
      </c>
    </row>
    <row r="14" spans="1:22" ht="14.25" customHeight="1">
      <c r="A14" s="2" t="s">
        <v>8</v>
      </c>
      <c r="B14" s="3">
        <v>0</v>
      </c>
      <c r="C14" s="3">
        <v>0</v>
      </c>
      <c r="D14" s="3">
        <v>0</v>
      </c>
      <c r="E14" s="3">
        <v>0</v>
      </c>
      <c r="F14" s="3">
        <v>0</v>
      </c>
      <c r="G14" s="3">
        <v>0</v>
      </c>
      <c r="H14" s="3">
        <v>7</v>
      </c>
      <c r="I14" s="3">
        <v>0</v>
      </c>
      <c r="J14" s="3">
        <v>1</v>
      </c>
      <c r="K14" s="3">
        <v>0</v>
      </c>
      <c r="L14" s="3">
        <v>15</v>
      </c>
      <c r="M14" s="3">
        <v>8</v>
      </c>
      <c r="N14" s="3">
        <v>0</v>
      </c>
      <c r="O14" s="3">
        <v>0</v>
      </c>
      <c r="P14" s="3">
        <v>0</v>
      </c>
      <c r="Q14" s="3">
        <v>0</v>
      </c>
      <c r="R14" s="3">
        <v>0</v>
      </c>
      <c r="S14" s="3">
        <v>31</v>
      </c>
      <c r="T14" s="3">
        <v>0</v>
      </c>
      <c r="U14" s="3">
        <v>0</v>
      </c>
      <c r="V14" s="4">
        <v>9</v>
      </c>
    </row>
    <row r="15" spans="1:22" ht="14.25" customHeight="1">
      <c r="A15" s="2" t="s">
        <v>9</v>
      </c>
      <c r="B15" s="3">
        <v>1</v>
      </c>
      <c r="C15" s="3">
        <v>0</v>
      </c>
      <c r="D15" s="3">
        <v>4</v>
      </c>
      <c r="E15" s="3">
        <v>3</v>
      </c>
      <c r="F15" s="3">
        <v>0</v>
      </c>
      <c r="G15" s="3">
        <v>0</v>
      </c>
      <c r="H15" s="3">
        <v>8</v>
      </c>
      <c r="I15" s="3">
        <v>0</v>
      </c>
      <c r="J15" s="3">
        <v>6</v>
      </c>
      <c r="K15" s="3">
        <v>3</v>
      </c>
      <c r="L15" s="3">
        <v>45</v>
      </c>
      <c r="M15" s="3">
        <v>7</v>
      </c>
      <c r="N15" s="3">
        <v>1</v>
      </c>
      <c r="O15" s="3">
        <v>0</v>
      </c>
      <c r="P15" s="3">
        <v>2</v>
      </c>
      <c r="Q15" s="3">
        <v>0</v>
      </c>
      <c r="R15" s="3">
        <v>0</v>
      </c>
      <c r="S15" s="3">
        <v>80</v>
      </c>
      <c r="T15" s="3">
        <v>7</v>
      </c>
      <c r="U15" s="3">
        <v>17</v>
      </c>
      <c r="V15" s="4">
        <v>26</v>
      </c>
    </row>
    <row r="16" spans="1:22" ht="14.25" customHeight="1">
      <c r="A16" s="2" t="s">
        <v>10</v>
      </c>
      <c r="B16" s="3">
        <v>1</v>
      </c>
      <c r="C16" s="3">
        <v>1</v>
      </c>
      <c r="D16" s="3">
        <v>4</v>
      </c>
      <c r="E16" s="3">
        <v>0</v>
      </c>
      <c r="F16" s="3">
        <v>0</v>
      </c>
      <c r="G16" s="3">
        <v>0</v>
      </c>
      <c r="H16" s="3">
        <v>6</v>
      </c>
      <c r="I16" s="3">
        <v>1</v>
      </c>
      <c r="J16" s="3">
        <v>17</v>
      </c>
      <c r="K16" s="3">
        <v>4</v>
      </c>
      <c r="L16" s="3">
        <v>46</v>
      </c>
      <c r="M16" s="3">
        <v>11</v>
      </c>
      <c r="N16" s="3">
        <v>0</v>
      </c>
      <c r="O16" s="3">
        <v>0</v>
      </c>
      <c r="P16" s="3">
        <v>1</v>
      </c>
      <c r="Q16" s="3">
        <v>0</v>
      </c>
      <c r="R16" s="3">
        <v>0</v>
      </c>
      <c r="S16" s="3">
        <v>92</v>
      </c>
      <c r="T16" s="3">
        <v>1</v>
      </c>
      <c r="U16" s="3">
        <v>0</v>
      </c>
      <c r="V16" s="4">
        <v>34</v>
      </c>
    </row>
    <row r="17" spans="1:22" ht="14.25" customHeight="1">
      <c r="A17" s="2" t="s">
        <v>11</v>
      </c>
      <c r="B17" s="3">
        <v>1</v>
      </c>
      <c r="C17" s="3">
        <v>0</v>
      </c>
      <c r="D17" s="3">
        <v>6</v>
      </c>
      <c r="E17" s="3">
        <v>0</v>
      </c>
      <c r="F17" s="3">
        <v>0</v>
      </c>
      <c r="G17" s="3">
        <v>0</v>
      </c>
      <c r="H17" s="3">
        <v>36</v>
      </c>
      <c r="I17" s="3">
        <v>2</v>
      </c>
      <c r="J17" s="3">
        <v>5</v>
      </c>
      <c r="K17" s="3">
        <v>0</v>
      </c>
      <c r="L17" s="3">
        <v>54</v>
      </c>
      <c r="M17" s="3">
        <v>11</v>
      </c>
      <c r="N17" s="3">
        <v>0</v>
      </c>
      <c r="O17" s="3">
        <v>0</v>
      </c>
      <c r="P17" s="3">
        <v>1</v>
      </c>
      <c r="Q17" s="3">
        <v>0</v>
      </c>
      <c r="R17" s="3">
        <v>13</v>
      </c>
      <c r="S17" s="3">
        <v>129</v>
      </c>
      <c r="T17" s="3">
        <v>4</v>
      </c>
      <c r="U17" s="3">
        <v>7</v>
      </c>
      <c r="V17" s="4">
        <v>51</v>
      </c>
    </row>
    <row r="18" spans="1:22" ht="14.25" customHeight="1">
      <c r="A18" s="2" t="s">
        <v>13</v>
      </c>
      <c r="B18" s="3">
        <v>0</v>
      </c>
      <c r="C18" s="3">
        <v>0</v>
      </c>
      <c r="D18" s="3">
        <v>1</v>
      </c>
      <c r="E18" s="3">
        <v>0</v>
      </c>
      <c r="F18" s="3">
        <v>0</v>
      </c>
      <c r="G18" s="3">
        <v>0</v>
      </c>
      <c r="H18" s="3">
        <v>5</v>
      </c>
      <c r="I18" s="3">
        <v>0</v>
      </c>
      <c r="J18" s="3">
        <v>0</v>
      </c>
      <c r="K18" s="3">
        <v>0</v>
      </c>
      <c r="L18" s="3">
        <v>18</v>
      </c>
      <c r="M18" s="3">
        <v>3</v>
      </c>
      <c r="N18" s="3">
        <v>0</v>
      </c>
      <c r="O18" s="3">
        <v>0</v>
      </c>
      <c r="P18" s="3">
        <v>0</v>
      </c>
      <c r="Q18" s="3">
        <v>0</v>
      </c>
      <c r="R18" s="3">
        <v>3</v>
      </c>
      <c r="S18" s="3">
        <v>30</v>
      </c>
      <c r="T18" s="3">
        <v>2</v>
      </c>
      <c r="U18" s="3">
        <v>0</v>
      </c>
      <c r="V18" s="4">
        <v>7</v>
      </c>
    </row>
    <row r="19" spans="1:22" ht="14.25" customHeight="1">
      <c r="A19" s="2" t="s">
        <v>15</v>
      </c>
      <c r="B19" s="3">
        <v>0</v>
      </c>
      <c r="C19" s="3">
        <v>0</v>
      </c>
      <c r="D19" s="3">
        <v>3</v>
      </c>
      <c r="E19" s="3">
        <v>0</v>
      </c>
      <c r="F19" s="3">
        <v>0</v>
      </c>
      <c r="G19" s="3">
        <v>0</v>
      </c>
      <c r="H19" s="3">
        <v>14</v>
      </c>
      <c r="I19" s="3">
        <v>2</v>
      </c>
      <c r="J19" s="3">
        <v>8</v>
      </c>
      <c r="K19" s="3">
        <v>2</v>
      </c>
      <c r="L19" s="3">
        <v>45</v>
      </c>
      <c r="M19" s="3">
        <v>6</v>
      </c>
      <c r="N19" s="3">
        <v>0</v>
      </c>
      <c r="O19" s="3">
        <v>0</v>
      </c>
      <c r="P19" s="3">
        <v>1</v>
      </c>
      <c r="Q19" s="3">
        <v>1</v>
      </c>
      <c r="R19" s="3">
        <v>0</v>
      </c>
      <c r="S19" s="3">
        <v>82</v>
      </c>
      <c r="T19" s="3">
        <v>0</v>
      </c>
      <c r="U19" s="3">
        <v>2</v>
      </c>
      <c r="V19" s="4">
        <v>11</v>
      </c>
    </row>
    <row r="20" spans="1:22" ht="14.25" customHeight="1">
      <c r="A20" s="38" t="s">
        <v>180</v>
      </c>
      <c r="B20" s="3">
        <v>0</v>
      </c>
      <c r="C20" s="3">
        <v>0</v>
      </c>
      <c r="D20" s="3">
        <v>1</v>
      </c>
      <c r="E20" s="3">
        <v>0</v>
      </c>
      <c r="F20" s="3">
        <v>0</v>
      </c>
      <c r="G20" s="3">
        <v>0</v>
      </c>
      <c r="H20" s="3">
        <v>2</v>
      </c>
      <c r="I20" s="3">
        <v>0</v>
      </c>
      <c r="J20" s="3">
        <v>0</v>
      </c>
      <c r="K20" s="3">
        <v>1</v>
      </c>
      <c r="L20" s="3">
        <v>15</v>
      </c>
      <c r="M20" s="3">
        <v>1</v>
      </c>
      <c r="N20" s="3">
        <v>0</v>
      </c>
      <c r="O20" s="3">
        <v>0</v>
      </c>
      <c r="P20" s="3">
        <v>0</v>
      </c>
      <c r="Q20" s="3">
        <v>0</v>
      </c>
      <c r="R20" s="3">
        <v>0</v>
      </c>
      <c r="S20" s="3">
        <v>20</v>
      </c>
      <c r="T20" s="3">
        <v>1</v>
      </c>
      <c r="U20" s="3">
        <v>0</v>
      </c>
      <c r="V20" s="4">
        <v>6</v>
      </c>
    </row>
    <row r="21" spans="1:22" ht="14.25" customHeight="1">
      <c r="A21" s="2" t="s">
        <v>18</v>
      </c>
      <c r="B21" s="3">
        <v>1</v>
      </c>
      <c r="C21" s="3">
        <v>0</v>
      </c>
      <c r="D21" s="3">
        <v>9</v>
      </c>
      <c r="E21" s="3">
        <v>1</v>
      </c>
      <c r="F21" s="3">
        <v>0</v>
      </c>
      <c r="G21" s="3">
        <v>0</v>
      </c>
      <c r="H21" s="3">
        <v>9</v>
      </c>
      <c r="I21" s="3">
        <v>2</v>
      </c>
      <c r="J21" s="3">
        <v>10</v>
      </c>
      <c r="K21" s="3">
        <v>5</v>
      </c>
      <c r="L21" s="3">
        <v>114</v>
      </c>
      <c r="M21" s="3">
        <v>12</v>
      </c>
      <c r="N21" s="3">
        <v>1</v>
      </c>
      <c r="O21" s="3">
        <v>0</v>
      </c>
      <c r="P21" s="3">
        <v>2</v>
      </c>
      <c r="Q21" s="3">
        <v>2</v>
      </c>
      <c r="R21" s="3">
        <v>13</v>
      </c>
      <c r="S21" s="3">
        <v>181</v>
      </c>
      <c r="T21" s="3">
        <v>2</v>
      </c>
      <c r="U21" s="3">
        <v>4</v>
      </c>
      <c r="V21" s="4">
        <v>46</v>
      </c>
    </row>
    <row r="22" spans="1:22" ht="14.25" customHeight="1">
      <c r="A22" s="2" t="s">
        <v>19</v>
      </c>
      <c r="B22" s="3">
        <v>18</v>
      </c>
      <c r="C22" s="3">
        <v>6</v>
      </c>
      <c r="D22" s="3">
        <v>9</v>
      </c>
      <c r="E22" s="3">
        <v>2</v>
      </c>
      <c r="F22" s="3">
        <v>0</v>
      </c>
      <c r="G22" s="3">
        <v>0</v>
      </c>
      <c r="H22" s="3">
        <v>72</v>
      </c>
      <c r="I22" s="3">
        <v>10</v>
      </c>
      <c r="J22" s="3">
        <v>101</v>
      </c>
      <c r="K22" s="3">
        <v>33</v>
      </c>
      <c r="L22" s="3">
        <v>20</v>
      </c>
      <c r="M22" s="3">
        <v>5</v>
      </c>
      <c r="N22" s="3">
        <v>0</v>
      </c>
      <c r="O22" s="3">
        <v>1</v>
      </c>
      <c r="P22" s="3">
        <v>0</v>
      </c>
      <c r="Q22" s="3">
        <v>0</v>
      </c>
      <c r="R22" s="3">
        <v>5</v>
      </c>
      <c r="S22" s="3">
        <v>282</v>
      </c>
      <c r="T22" s="3">
        <v>7</v>
      </c>
      <c r="U22" s="3">
        <v>18</v>
      </c>
      <c r="V22" s="4">
        <v>33</v>
      </c>
    </row>
    <row r="23" spans="1:22" ht="14.25" customHeight="1">
      <c r="A23" s="2" t="s">
        <v>21</v>
      </c>
      <c r="B23" s="3">
        <v>0</v>
      </c>
      <c r="C23" s="3">
        <v>0</v>
      </c>
      <c r="D23" s="3">
        <v>0</v>
      </c>
      <c r="E23" s="3">
        <v>0</v>
      </c>
      <c r="F23" s="3">
        <v>0</v>
      </c>
      <c r="G23" s="3">
        <v>1</v>
      </c>
      <c r="H23" s="3">
        <v>0</v>
      </c>
      <c r="I23" s="3">
        <v>0</v>
      </c>
      <c r="J23" s="3">
        <v>2</v>
      </c>
      <c r="K23" s="3">
        <v>1</v>
      </c>
      <c r="L23" s="3">
        <v>26</v>
      </c>
      <c r="M23" s="3">
        <v>3</v>
      </c>
      <c r="N23" s="3">
        <v>0</v>
      </c>
      <c r="O23" s="3">
        <v>0</v>
      </c>
      <c r="P23" s="3">
        <v>4</v>
      </c>
      <c r="Q23" s="3">
        <v>0</v>
      </c>
      <c r="R23" s="3">
        <v>4</v>
      </c>
      <c r="S23" s="3">
        <v>41</v>
      </c>
      <c r="T23" s="3">
        <v>0</v>
      </c>
      <c r="U23" s="3">
        <v>0</v>
      </c>
      <c r="V23" s="4">
        <v>8</v>
      </c>
    </row>
    <row r="24" spans="1:22" ht="14.25" customHeight="1">
      <c r="A24" s="2" t="s">
        <v>22</v>
      </c>
      <c r="B24" s="3">
        <v>0</v>
      </c>
      <c r="C24" s="3">
        <v>0</v>
      </c>
      <c r="D24" s="3">
        <v>1</v>
      </c>
      <c r="E24" s="3">
        <v>1</v>
      </c>
      <c r="F24" s="3">
        <v>0</v>
      </c>
      <c r="G24" s="3">
        <v>0</v>
      </c>
      <c r="H24" s="3">
        <v>14</v>
      </c>
      <c r="I24" s="3">
        <v>1</v>
      </c>
      <c r="J24" s="3">
        <v>16</v>
      </c>
      <c r="K24" s="3">
        <v>0</v>
      </c>
      <c r="L24" s="3">
        <v>28</v>
      </c>
      <c r="M24" s="3">
        <v>5</v>
      </c>
      <c r="N24" s="3">
        <v>0</v>
      </c>
      <c r="O24" s="3">
        <v>0</v>
      </c>
      <c r="P24" s="3">
        <v>1</v>
      </c>
      <c r="Q24" s="3">
        <v>0</v>
      </c>
      <c r="R24" s="3">
        <v>6</v>
      </c>
      <c r="S24" s="3">
        <v>73</v>
      </c>
      <c r="T24" s="3">
        <v>2</v>
      </c>
      <c r="U24" s="3">
        <v>5</v>
      </c>
      <c r="V24" s="4">
        <v>9</v>
      </c>
    </row>
    <row r="25" spans="1:22" ht="14.25" customHeight="1">
      <c r="A25" s="38" t="s">
        <v>178</v>
      </c>
      <c r="B25" s="3">
        <v>0</v>
      </c>
      <c r="C25" s="3">
        <v>0</v>
      </c>
      <c r="D25" s="3">
        <v>0</v>
      </c>
      <c r="E25" s="3">
        <v>0</v>
      </c>
      <c r="F25" s="3">
        <v>0</v>
      </c>
      <c r="G25" s="3">
        <v>0</v>
      </c>
      <c r="H25" s="3">
        <v>2</v>
      </c>
      <c r="I25" s="3">
        <v>0</v>
      </c>
      <c r="J25" s="3">
        <v>1</v>
      </c>
      <c r="K25" s="3">
        <v>1</v>
      </c>
      <c r="L25" s="3">
        <v>23</v>
      </c>
      <c r="M25" s="3">
        <v>3</v>
      </c>
      <c r="N25" s="3">
        <v>0</v>
      </c>
      <c r="O25" s="3">
        <v>0</v>
      </c>
      <c r="P25" s="3">
        <v>1</v>
      </c>
      <c r="Q25" s="3">
        <v>0</v>
      </c>
      <c r="R25" s="3">
        <v>0</v>
      </c>
      <c r="S25" s="3">
        <v>31</v>
      </c>
      <c r="T25" s="3">
        <v>0</v>
      </c>
      <c r="U25" s="3">
        <v>0</v>
      </c>
      <c r="V25" s="4">
        <v>7</v>
      </c>
    </row>
    <row r="26" spans="1:22" ht="14.25" customHeight="1">
      <c r="A26" s="2" t="s">
        <v>24</v>
      </c>
      <c r="B26" s="3">
        <v>0</v>
      </c>
      <c r="C26" s="3">
        <v>0</v>
      </c>
      <c r="D26" s="3">
        <v>0</v>
      </c>
      <c r="E26" s="3">
        <v>0</v>
      </c>
      <c r="F26" s="3">
        <v>0</v>
      </c>
      <c r="G26" s="3">
        <v>0</v>
      </c>
      <c r="H26" s="3">
        <v>4</v>
      </c>
      <c r="I26" s="3">
        <v>1</v>
      </c>
      <c r="J26" s="3">
        <v>2</v>
      </c>
      <c r="K26" s="3">
        <v>0</v>
      </c>
      <c r="L26" s="3">
        <v>17</v>
      </c>
      <c r="M26" s="3">
        <v>1</v>
      </c>
      <c r="N26" s="3">
        <v>0</v>
      </c>
      <c r="O26" s="3">
        <v>0</v>
      </c>
      <c r="P26" s="3">
        <v>0</v>
      </c>
      <c r="Q26" s="3">
        <v>0</v>
      </c>
      <c r="R26" s="3">
        <v>2</v>
      </c>
      <c r="S26" s="3">
        <v>27</v>
      </c>
      <c r="T26" s="3">
        <v>0</v>
      </c>
      <c r="U26" s="3">
        <v>0</v>
      </c>
      <c r="V26" s="4">
        <v>5</v>
      </c>
    </row>
    <row r="27" spans="1:22" ht="14.25" customHeight="1">
      <c r="A27" s="2" t="s">
        <v>25</v>
      </c>
      <c r="B27" s="3">
        <v>0</v>
      </c>
      <c r="C27" s="3">
        <v>0</v>
      </c>
      <c r="D27" s="3">
        <v>2</v>
      </c>
      <c r="E27" s="3">
        <v>1</v>
      </c>
      <c r="F27" s="3">
        <v>0</v>
      </c>
      <c r="G27" s="3">
        <v>0</v>
      </c>
      <c r="H27" s="3">
        <v>4</v>
      </c>
      <c r="I27" s="3">
        <v>3</v>
      </c>
      <c r="J27" s="3">
        <v>8</v>
      </c>
      <c r="K27" s="3">
        <v>1</v>
      </c>
      <c r="L27" s="3">
        <v>69</v>
      </c>
      <c r="M27" s="3">
        <v>11</v>
      </c>
      <c r="N27" s="3">
        <v>0</v>
      </c>
      <c r="O27" s="3">
        <v>0</v>
      </c>
      <c r="P27" s="3">
        <v>3</v>
      </c>
      <c r="Q27" s="3">
        <v>0</v>
      </c>
      <c r="R27" s="3">
        <v>6</v>
      </c>
      <c r="S27" s="3">
        <v>108</v>
      </c>
      <c r="T27" s="3">
        <v>1</v>
      </c>
      <c r="U27" s="3">
        <v>3</v>
      </c>
      <c r="V27" s="4">
        <v>10</v>
      </c>
    </row>
    <row r="28" spans="1:22" ht="14.25" customHeight="1">
      <c r="A28" s="2" t="s">
        <v>26</v>
      </c>
      <c r="B28" s="3">
        <v>0</v>
      </c>
      <c r="C28" s="3">
        <v>0</v>
      </c>
      <c r="D28" s="3">
        <v>0</v>
      </c>
      <c r="E28" s="3">
        <v>0</v>
      </c>
      <c r="F28" s="3">
        <v>1</v>
      </c>
      <c r="G28" s="3">
        <v>0</v>
      </c>
      <c r="H28" s="3">
        <v>3</v>
      </c>
      <c r="I28" s="3">
        <v>0</v>
      </c>
      <c r="J28" s="3">
        <v>0</v>
      </c>
      <c r="K28" s="3">
        <v>2</v>
      </c>
      <c r="L28" s="3">
        <v>22</v>
      </c>
      <c r="M28" s="3">
        <v>3</v>
      </c>
      <c r="N28" s="3">
        <v>1</v>
      </c>
      <c r="O28" s="3">
        <v>0</v>
      </c>
      <c r="P28" s="3">
        <v>0</v>
      </c>
      <c r="Q28" s="3">
        <v>0</v>
      </c>
      <c r="R28" s="3">
        <v>1</v>
      </c>
      <c r="S28" s="3">
        <v>33</v>
      </c>
      <c r="T28" s="3">
        <v>0</v>
      </c>
      <c r="U28" s="3">
        <v>0</v>
      </c>
      <c r="V28" s="4">
        <v>9</v>
      </c>
    </row>
    <row r="29" spans="1:22" ht="14.25" customHeight="1">
      <c r="A29" s="2" t="s">
        <v>27</v>
      </c>
      <c r="B29" s="3">
        <v>1</v>
      </c>
      <c r="C29" s="3">
        <v>1</v>
      </c>
      <c r="D29" s="3">
        <v>17</v>
      </c>
      <c r="E29" s="3">
        <v>5</v>
      </c>
      <c r="F29" s="3">
        <v>0</v>
      </c>
      <c r="G29" s="3">
        <v>1</v>
      </c>
      <c r="H29" s="3">
        <v>28</v>
      </c>
      <c r="I29" s="3">
        <v>3</v>
      </c>
      <c r="J29" s="3">
        <v>31</v>
      </c>
      <c r="K29" s="3">
        <v>4</v>
      </c>
      <c r="L29" s="3">
        <v>184</v>
      </c>
      <c r="M29" s="3">
        <v>16</v>
      </c>
      <c r="N29" s="3">
        <v>1</v>
      </c>
      <c r="O29" s="3">
        <v>0</v>
      </c>
      <c r="P29" s="3">
        <v>1</v>
      </c>
      <c r="Q29" s="3">
        <v>1</v>
      </c>
      <c r="R29" s="3">
        <v>15</v>
      </c>
      <c r="S29" s="3">
        <v>309</v>
      </c>
      <c r="T29" s="3">
        <v>11</v>
      </c>
      <c r="U29" s="3">
        <v>9</v>
      </c>
      <c r="V29" s="4">
        <v>70</v>
      </c>
    </row>
    <row r="30" spans="1:22" ht="14.25" customHeight="1">
      <c r="A30" s="2" t="s">
        <v>28</v>
      </c>
      <c r="B30" s="3">
        <v>0</v>
      </c>
      <c r="C30" s="3">
        <v>0</v>
      </c>
      <c r="D30" s="3">
        <v>0</v>
      </c>
      <c r="E30" s="3">
        <v>0</v>
      </c>
      <c r="F30" s="3">
        <v>0</v>
      </c>
      <c r="G30" s="3">
        <v>0</v>
      </c>
      <c r="H30" s="3">
        <v>4</v>
      </c>
      <c r="I30" s="3">
        <v>0</v>
      </c>
      <c r="J30" s="3">
        <v>3</v>
      </c>
      <c r="K30" s="3">
        <v>3</v>
      </c>
      <c r="L30" s="3">
        <v>48</v>
      </c>
      <c r="M30" s="3">
        <v>10</v>
      </c>
      <c r="N30" s="3">
        <v>0</v>
      </c>
      <c r="O30" s="3">
        <v>0</v>
      </c>
      <c r="P30" s="3">
        <v>1</v>
      </c>
      <c r="Q30" s="3">
        <v>1</v>
      </c>
      <c r="R30" s="3">
        <v>0</v>
      </c>
      <c r="S30" s="3">
        <v>70</v>
      </c>
      <c r="T30" s="3">
        <v>3</v>
      </c>
      <c r="U30" s="3">
        <v>0</v>
      </c>
      <c r="V30" s="4">
        <v>14</v>
      </c>
    </row>
    <row r="31" spans="1:22" ht="14.25" customHeight="1" thickBot="1">
      <c r="A31" s="39" t="s">
        <v>176</v>
      </c>
      <c r="B31" s="6">
        <v>0</v>
      </c>
      <c r="C31" s="6">
        <v>0</v>
      </c>
      <c r="D31" s="6">
        <v>0</v>
      </c>
      <c r="E31" s="6">
        <v>0</v>
      </c>
      <c r="F31" s="6">
        <v>0</v>
      </c>
      <c r="G31" s="6">
        <v>0</v>
      </c>
      <c r="H31" s="6">
        <v>5</v>
      </c>
      <c r="I31" s="6">
        <v>1</v>
      </c>
      <c r="J31" s="6">
        <v>5</v>
      </c>
      <c r="K31" s="6">
        <v>0</v>
      </c>
      <c r="L31" s="6">
        <v>11</v>
      </c>
      <c r="M31" s="6">
        <v>1</v>
      </c>
      <c r="N31" s="6">
        <v>2</v>
      </c>
      <c r="O31" s="6">
        <v>0</v>
      </c>
      <c r="P31" s="6">
        <v>1</v>
      </c>
      <c r="Q31" s="6">
        <v>0</v>
      </c>
      <c r="R31" s="6">
        <v>0</v>
      </c>
      <c r="S31" s="6">
        <v>26</v>
      </c>
      <c r="T31" s="6">
        <v>0</v>
      </c>
      <c r="U31" s="6">
        <v>0</v>
      </c>
      <c r="V31" s="7">
        <v>7</v>
      </c>
    </row>
    <row r="32" spans="1:22" ht="14.25" customHeight="1">
      <c r="A32" s="848" t="s">
        <v>205</v>
      </c>
      <c r="B32" s="839"/>
      <c r="C32" s="839"/>
      <c r="D32" s="839"/>
      <c r="E32" s="839"/>
      <c r="F32" s="839"/>
      <c r="G32" s="839"/>
      <c r="H32" s="839"/>
      <c r="I32" s="839"/>
      <c r="J32" s="839"/>
      <c r="K32" s="839"/>
      <c r="L32" s="839"/>
      <c r="M32" s="839"/>
      <c r="N32" s="839"/>
      <c r="O32" s="839"/>
      <c r="P32" s="839"/>
      <c r="Q32" s="839"/>
      <c r="R32" s="839"/>
      <c r="S32" s="839"/>
      <c r="T32" s="839"/>
      <c r="U32" s="839"/>
      <c r="V32" s="839"/>
    </row>
    <row r="33" spans="1:22" ht="14.25" customHeight="1">
      <c r="A33" s="848" t="s">
        <v>40</v>
      </c>
      <c r="B33" s="839"/>
      <c r="C33" s="839"/>
      <c r="D33" s="839"/>
      <c r="E33" s="839"/>
      <c r="F33" s="839"/>
      <c r="G33" s="839"/>
      <c r="H33" s="839"/>
      <c r="I33" s="839"/>
      <c r="J33" s="839"/>
      <c r="K33" s="839"/>
      <c r="L33" s="839"/>
      <c r="M33" s="839"/>
      <c r="N33" s="839"/>
      <c r="O33" s="839"/>
      <c r="P33" s="839"/>
      <c r="Q33" s="839"/>
      <c r="R33" s="839"/>
      <c r="S33" s="839"/>
      <c r="T33" s="839"/>
      <c r="U33" s="839"/>
      <c r="V33" s="839"/>
    </row>
    <row r="34" spans="1:22" ht="14.25" customHeight="1">
      <c r="A34" s="848" t="s">
        <v>82</v>
      </c>
      <c r="B34" s="839"/>
      <c r="C34" s="839"/>
      <c r="D34" s="839"/>
      <c r="E34" s="839"/>
      <c r="F34" s="839"/>
      <c r="G34" s="839"/>
      <c r="H34" s="839"/>
      <c r="I34" s="839"/>
      <c r="J34" s="839"/>
      <c r="K34" s="839"/>
      <c r="L34" s="839"/>
      <c r="M34" s="839"/>
      <c r="N34" s="839"/>
      <c r="O34" s="839"/>
      <c r="P34" s="839"/>
      <c r="Q34" s="839"/>
      <c r="R34" s="839"/>
      <c r="S34" s="839"/>
      <c r="T34" s="839"/>
      <c r="U34" s="839"/>
      <c r="V34" s="839"/>
    </row>
    <row r="35" spans="1:22" ht="14.25" customHeight="1">
      <c r="A35" s="848" t="s">
        <v>173</v>
      </c>
      <c r="B35" s="839"/>
      <c r="C35" s="839"/>
      <c r="D35" s="839"/>
      <c r="E35" s="839"/>
      <c r="F35" s="839"/>
      <c r="G35" s="839"/>
      <c r="H35" s="839"/>
      <c r="I35" s="839"/>
      <c r="J35" s="839"/>
      <c r="K35" s="839"/>
      <c r="L35" s="839"/>
      <c r="M35" s="839"/>
      <c r="N35" s="839"/>
      <c r="O35" s="839"/>
      <c r="P35" s="839"/>
      <c r="Q35" s="839"/>
      <c r="R35" s="839"/>
      <c r="S35" s="839"/>
      <c r="T35" s="839"/>
      <c r="U35" s="839"/>
      <c r="V35" s="839"/>
    </row>
    <row r="36" spans="1:22" ht="14.25" customHeight="1">
      <c r="A36" s="848" t="s">
        <v>80</v>
      </c>
      <c r="B36" s="839"/>
      <c r="C36" s="839"/>
      <c r="D36" s="839"/>
      <c r="E36" s="839"/>
      <c r="F36" s="839"/>
      <c r="G36" s="839"/>
      <c r="H36" s="839"/>
      <c r="I36" s="839"/>
      <c r="J36" s="839"/>
      <c r="K36" s="839"/>
      <c r="L36" s="839"/>
      <c r="M36" s="839"/>
      <c r="N36" s="839"/>
      <c r="O36" s="839"/>
      <c r="P36" s="839"/>
      <c r="Q36" s="839"/>
      <c r="R36" s="839"/>
      <c r="S36" s="839"/>
      <c r="T36" s="839"/>
      <c r="U36" s="839"/>
      <c r="V36" s="839"/>
    </row>
  </sheetData>
  <mergeCells count="22">
    <mergeCell ref="A8:A10"/>
    <mergeCell ref="A1:V1"/>
    <mergeCell ref="A2:V2"/>
    <mergeCell ref="A3:V3"/>
    <mergeCell ref="A4:V4"/>
    <mergeCell ref="A5:V5"/>
    <mergeCell ref="A36:V36"/>
    <mergeCell ref="A6:V6"/>
    <mergeCell ref="A32:V32"/>
    <mergeCell ref="A33:V33"/>
    <mergeCell ref="A34:V34"/>
    <mergeCell ref="A35:V35"/>
    <mergeCell ref="B9:C9"/>
    <mergeCell ref="D9:E9"/>
    <mergeCell ref="F9:G9"/>
    <mergeCell ref="H9:I9"/>
    <mergeCell ref="J9:K9"/>
    <mergeCell ref="L9:M9"/>
    <mergeCell ref="N9:O9"/>
    <mergeCell ref="P9:Q9"/>
    <mergeCell ref="B8:S8"/>
    <mergeCell ref="T8:V9"/>
  </mergeCells>
  <printOptions horizontalCentered="1"/>
  <pageMargins left="0.2" right="0.2" top="1" bottom="0.45" header="0.25" footer="0.25"/>
  <pageSetup scale="95" orientation="landscape" cellComments="atEnd" r:id="rId1"/>
  <headerFooter>
    <oddHeader>&amp;L&amp;G</oddHeader>
    <oddFooter>&amp;L&amp;"Calibri,Regular"&amp;11PERA 2208C Division of Accountability, Research and Measurement</oddFooter>
  </headerFooter>
  <legacyDrawingHF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view="pageLayout" zoomScaleNormal="100" workbookViewId="0">
      <selection activeCell="V48" sqref="V48"/>
    </sheetView>
  </sheetViews>
  <sheetFormatPr defaultColWidth="11" defaultRowHeight="15" customHeight="1"/>
  <cols>
    <col min="1" max="1" width="15" style="9" bestFit="1" customWidth="1"/>
    <col min="2" max="3" width="5.5" style="9" customWidth="1"/>
    <col min="4" max="5" width="2.59765625" style="9" bestFit="1" customWidth="1"/>
    <col min="6" max="7" width="4.5" style="9" customWidth="1"/>
    <col min="8" max="11" width="3.5" style="9" bestFit="1" customWidth="1"/>
    <col min="12" max="13" width="4.8984375" style="9" bestFit="1" customWidth="1"/>
    <col min="14" max="15" width="3" style="9" customWidth="1"/>
    <col min="16" max="17" width="2.59765625" style="9" bestFit="1" customWidth="1"/>
    <col min="18" max="18" width="9.09765625" style="9" bestFit="1" customWidth="1"/>
    <col min="19" max="19" width="6.69921875" style="9" bestFit="1" customWidth="1"/>
    <col min="20" max="20" width="7.59765625" style="9" bestFit="1" customWidth="1"/>
    <col min="21" max="21" width="3.5" style="9" bestFit="1" customWidth="1"/>
    <col min="22" max="22" width="11.19921875" style="9" bestFit="1" customWidth="1"/>
    <col min="23" max="16384" width="11" style="9"/>
  </cols>
  <sheetData>
    <row r="1" spans="1:22" ht="16.5" customHeight="1">
      <c r="A1" s="838" t="s">
        <v>252</v>
      </c>
      <c r="B1" s="839"/>
      <c r="C1" s="839"/>
      <c r="D1" s="839"/>
      <c r="E1" s="839"/>
      <c r="F1" s="839"/>
      <c r="G1" s="839"/>
      <c r="H1" s="839"/>
      <c r="I1" s="839"/>
      <c r="J1" s="839"/>
      <c r="K1" s="839"/>
      <c r="L1" s="839"/>
      <c r="M1" s="839"/>
      <c r="N1" s="839"/>
      <c r="O1" s="839"/>
      <c r="P1" s="839"/>
      <c r="Q1" s="839"/>
      <c r="R1" s="839"/>
      <c r="S1" s="839"/>
      <c r="T1" s="839"/>
      <c r="U1" s="839"/>
      <c r="V1" s="839"/>
    </row>
    <row r="2" spans="1:22" ht="16.5"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16.5" customHeight="1">
      <c r="A3" s="838" t="s">
        <v>154</v>
      </c>
      <c r="B3" s="839"/>
      <c r="C3" s="839"/>
      <c r="D3" s="839"/>
      <c r="E3" s="839"/>
      <c r="F3" s="839"/>
      <c r="G3" s="839"/>
      <c r="H3" s="839"/>
      <c r="I3" s="839"/>
      <c r="J3" s="839"/>
      <c r="K3" s="839"/>
      <c r="L3" s="839"/>
      <c r="M3" s="839"/>
      <c r="N3" s="839"/>
      <c r="O3" s="839"/>
      <c r="P3" s="839"/>
      <c r="Q3" s="839"/>
      <c r="R3" s="839"/>
      <c r="S3" s="839"/>
      <c r="T3" s="839"/>
      <c r="U3" s="839"/>
      <c r="V3" s="839"/>
    </row>
    <row r="4" spans="1:22" ht="16.5" customHeight="1">
      <c r="A4" s="838" t="s">
        <v>147</v>
      </c>
      <c r="B4" s="839"/>
      <c r="C4" s="839"/>
      <c r="D4" s="839"/>
      <c r="E4" s="839"/>
      <c r="F4" s="839"/>
      <c r="G4" s="839"/>
      <c r="H4" s="839"/>
      <c r="I4" s="839"/>
      <c r="J4" s="839"/>
      <c r="K4" s="839"/>
      <c r="L4" s="839"/>
      <c r="M4" s="839"/>
      <c r="N4" s="839"/>
      <c r="O4" s="839"/>
      <c r="P4" s="839"/>
      <c r="Q4" s="839"/>
      <c r="R4" s="839"/>
      <c r="S4" s="839"/>
      <c r="T4" s="839"/>
      <c r="U4" s="839"/>
      <c r="V4" s="839"/>
    </row>
    <row r="5" spans="1:22" ht="16.5" customHeight="1">
      <c r="A5" s="838" t="s">
        <v>101</v>
      </c>
      <c r="B5" s="839"/>
      <c r="C5" s="839"/>
      <c r="D5" s="839"/>
      <c r="E5" s="839"/>
      <c r="F5" s="839"/>
      <c r="G5" s="839"/>
      <c r="H5" s="839"/>
      <c r="I5" s="839"/>
      <c r="J5" s="839"/>
      <c r="K5" s="839"/>
      <c r="L5" s="839"/>
      <c r="M5" s="839"/>
      <c r="N5" s="839"/>
      <c r="O5" s="839"/>
      <c r="P5" s="839"/>
      <c r="Q5" s="839"/>
      <c r="R5" s="839"/>
      <c r="S5" s="839"/>
      <c r="T5" s="839"/>
      <c r="U5" s="839"/>
      <c r="V5" s="839"/>
    </row>
    <row r="6" spans="1:22" ht="21.9" customHeight="1">
      <c r="A6" s="838" t="s">
        <v>3</v>
      </c>
      <c r="B6" s="839"/>
      <c r="C6" s="839"/>
      <c r="D6" s="839"/>
      <c r="E6" s="839"/>
      <c r="F6" s="839"/>
      <c r="G6" s="839"/>
      <c r="H6" s="839"/>
      <c r="I6" s="839"/>
      <c r="J6" s="839"/>
      <c r="K6" s="839"/>
      <c r="L6" s="839"/>
      <c r="M6" s="839"/>
      <c r="N6" s="839"/>
      <c r="O6" s="839"/>
      <c r="P6" s="839"/>
      <c r="Q6" s="839"/>
      <c r="R6" s="839"/>
      <c r="S6" s="839"/>
      <c r="T6" s="839"/>
      <c r="U6" s="839"/>
      <c r="V6" s="839"/>
    </row>
    <row r="7" spans="1:22" ht="7.5" customHeight="1" thickBot="1"/>
    <row r="8" spans="1:22" ht="17.100000000000001" customHeight="1">
      <c r="A8" s="876" t="s">
        <v>4</v>
      </c>
      <c r="B8" s="860" t="s">
        <v>100</v>
      </c>
      <c r="C8" s="860"/>
      <c r="D8" s="860"/>
      <c r="E8" s="860"/>
      <c r="F8" s="860"/>
      <c r="G8" s="860"/>
      <c r="H8" s="860"/>
      <c r="I8" s="860"/>
      <c r="J8" s="860"/>
      <c r="K8" s="860"/>
      <c r="L8" s="860"/>
      <c r="M8" s="860"/>
      <c r="N8" s="860"/>
      <c r="O8" s="860"/>
      <c r="P8" s="860"/>
      <c r="Q8" s="860"/>
      <c r="R8" s="860"/>
      <c r="S8" s="860"/>
      <c r="T8" s="331"/>
      <c r="U8" s="325"/>
      <c r="V8" s="326"/>
    </row>
    <row r="9" spans="1:22" ht="46.5" customHeight="1">
      <c r="A9" s="877"/>
      <c r="B9" s="895" t="s">
        <v>99</v>
      </c>
      <c r="C9" s="895"/>
      <c r="D9" s="896" t="s">
        <v>98</v>
      </c>
      <c r="E9" s="896"/>
      <c r="F9" s="895" t="s">
        <v>245</v>
      </c>
      <c r="G9" s="896"/>
      <c r="H9" s="896" t="s">
        <v>97</v>
      </c>
      <c r="I9" s="896"/>
      <c r="J9" s="896" t="s">
        <v>96</v>
      </c>
      <c r="K9" s="896"/>
      <c r="L9" s="896" t="s">
        <v>95</v>
      </c>
      <c r="M9" s="896"/>
      <c r="N9" s="896" t="s">
        <v>94</v>
      </c>
      <c r="O9" s="896"/>
      <c r="P9" s="895" t="s">
        <v>246</v>
      </c>
      <c r="Q9" s="896"/>
      <c r="R9" s="87" t="s">
        <v>42</v>
      </c>
      <c r="S9" s="87" t="s">
        <v>92</v>
      </c>
      <c r="T9" s="879" t="s">
        <v>91</v>
      </c>
      <c r="U9" s="872"/>
      <c r="V9" s="873"/>
    </row>
    <row r="10" spans="1:22" ht="17.100000000000001" customHeight="1">
      <c r="A10" s="878"/>
      <c r="B10" s="87" t="s">
        <v>90</v>
      </c>
      <c r="C10" s="87" t="s">
        <v>89</v>
      </c>
      <c r="D10" s="87" t="s">
        <v>90</v>
      </c>
      <c r="E10" s="87" t="s">
        <v>89</v>
      </c>
      <c r="F10" s="87" t="s">
        <v>90</v>
      </c>
      <c r="G10" s="87" t="s">
        <v>89</v>
      </c>
      <c r="H10" s="87" t="s">
        <v>90</v>
      </c>
      <c r="I10" s="87" t="s">
        <v>89</v>
      </c>
      <c r="J10" s="87" t="s">
        <v>90</v>
      </c>
      <c r="K10" s="87" t="s">
        <v>89</v>
      </c>
      <c r="L10" s="87" t="s">
        <v>90</v>
      </c>
      <c r="M10" s="87" t="s">
        <v>89</v>
      </c>
      <c r="N10" s="87" t="s">
        <v>90</v>
      </c>
      <c r="O10" s="87" t="s">
        <v>89</v>
      </c>
      <c r="P10" s="87" t="s">
        <v>90</v>
      </c>
      <c r="Q10" s="87" t="s">
        <v>89</v>
      </c>
      <c r="R10" s="87" t="s">
        <v>88</v>
      </c>
      <c r="S10" s="87" t="s">
        <v>42</v>
      </c>
      <c r="T10" s="87" t="s">
        <v>87</v>
      </c>
      <c r="U10" s="87" t="s">
        <v>86</v>
      </c>
      <c r="V10" s="88" t="s">
        <v>85</v>
      </c>
    </row>
    <row r="11" spans="1:22" s="1" customFormat="1" ht="17.100000000000001" customHeight="1">
      <c r="A11" s="92" t="s">
        <v>84</v>
      </c>
      <c r="B11" s="84">
        <v>58</v>
      </c>
      <c r="C11" s="84">
        <v>35</v>
      </c>
      <c r="D11" s="84">
        <v>71</v>
      </c>
      <c r="E11" s="84">
        <v>65</v>
      </c>
      <c r="F11" s="84">
        <v>3</v>
      </c>
      <c r="G11" s="84">
        <v>8</v>
      </c>
      <c r="H11" s="84">
        <v>686</v>
      </c>
      <c r="I11" s="84">
        <v>364</v>
      </c>
      <c r="J11" s="84">
        <v>690</v>
      </c>
      <c r="K11" s="84">
        <v>542</v>
      </c>
      <c r="L11" s="84">
        <v>1751</v>
      </c>
      <c r="M11" s="84">
        <v>1404</v>
      </c>
      <c r="N11" s="84">
        <v>2</v>
      </c>
      <c r="O11" s="84">
        <v>5</v>
      </c>
      <c r="P11" s="84">
        <v>77</v>
      </c>
      <c r="Q11" s="84">
        <v>51</v>
      </c>
      <c r="R11" s="84">
        <v>264</v>
      </c>
      <c r="S11" s="84">
        <v>6076</v>
      </c>
      <c r="T11" s="84">
        <v>242</v>
      </c>
      <c r="U11" s="84">
        <v>283</v>
      </c>
      <c r="V11" s="85">
        <v>2911</v>
      </c>
    </row>
    <row r="12" spans="1:22" ht="17.100000000000001" customHeight="1">
      <c r="A12" s="35" t="s">
        <v>5</v>
      </c>
      <c r="B12" s="36">
        <v>0</v>
      </c>
      <c r="C12" s="36">
        <v>0</v>
      </c>
      <c r="D12" s="36">
        <v>3</v>
      </c>
      <c r="E12" s="36">
        <v>3</v>
      </c>
      <c r="F12" s="36">
        <v>0</v>
      </c>
      <c r="G12" s="36">
        <v>0</v>
      </c>
      <c r="H12" s="36">
        <v>12</v>
      </c>
      <c r="I12" s="36">
        <v>8</v>
      </c>
      <c r="J12" s="36">
        <v>21</v>
      </c>
      <c r="K12" s="36">
        <v>8</v>
      </c>
      <c r="L12" s="36">
        <v>125</v>
      </c>
      <c r="M12" s="36">
        <v>95</v>
      </c>
      <c r="N12" s="36">
        <v>0</v>
      </c>
      <c r="O12" s="36">
        <v>0</v>
      </c>
      <c r="P12" s="36">
        <v>8</v>
      </c>
      <c r="Q12" s="36">
        <v>10</v>
      </c>
      <c r="R12" s="36">
        <v>4</v>
      </c>
      <c r="S12" s="36">
        <v>297</v>
      </c>
      <c r="T12" s="36">
        <v>22</v>
      </c>
      <c r="U12" s="36">
        <v>6</v>
      </c>
      <c r="V12" s="37">
        <v>183</v>
      </c>
    </row>
    <row r="13" spans="1:22" ht="17.100000000000001" customHeight="1">
      <c r="A13" s="2" t="s">
        <v>6</v>
      </c>
      <c r="B13" s="3">
        <v>7</v>
      </c>
      <c r="C13" s="3">
        <v>6</v>
      </c>
      <c r="D13" s="3">
        <v>7</v>
      </c>
      <c r="E13" s="3">
        <v>7</v>
      </c>
      <c r="F13" s="3">
        <v>0</v>
      </c>
      <c r="G13" s="3">
        <v>0</v>
      </c>
      <c r="H13" s="3">
        <v>94</v>
      </c>
      <c r="I13" s="3">
        <v>53</v>
      </c>
      <c r="J13" s="3">
        <v>63</v>
      </c>
      <c r="K13" s="3">
        <v>60</v>
      </c>
      <c r="L13" s="3">
        <v>52</v>
      </c>
      <c r="M13" s="3">
        <v>58</v>
      </c>
      <c r="N13" s="3">
        <v>1</v>
      </c>
      <c r="O13" s="3">
        <v>0</v>
      </c>
      <c r="P13" s="3">
        <v>3</v>
      </c>
      <c r="Q13" s="3">
        <v>2</v>
      </c>
      <c r="R13" s="3">
        <v>22</v>
      </c>
      <c r="S13" s="3">
        <v>435</v>
      </c>
      <c r="T13" s="3">
        <v>12</v>
      </c>
      <c r="U13" s="3">
        <v>41</v>
      </c>
      <c r="V13" s="4">
        <v>240</v>
      </c>
    </row>
    <row r="14" spans="1:22" ht="14.25" customHeight="1">
      <c r="A14" s="2" t="s">
        <v>7</v>
      </c>
      <c r="B14" s="3">
        <v>2</v>
      </c>
      <c r="C14" s="3">
        <v>0</v>
      </c>
      <c r="D14" s="3">
        <v>3</v>
      </c>
      <c r="E14" s="3">
        <v>1</v>
      </c>
      <c r="F14" s="3">
        <v>0</v>
      </c>
      <c r="G14" s="3">
        <v>1</v>
      </c>
      <c r="H14" s="3">
        <v>11</v>
      </c>
      <c r="I14" s="3">
        <v>6</v>
      </c>
      <c r="J14" s="3">
        <v>10</v>
      </c>
      <c r="K14" s="3">
        <v>3</v>
      </c>
      <c r="L14" s="3">
        <v>73</v>
      </c>
      <c r="M14" s="3">
        <v>39</v>
      </c>
      <c r="N14" s="3">
        <v>0</v>
      </c>
      <c r="O14" s="3">
        <v>0</v>
      </c>
      <c r="P14" s="3">
        <v>3</v>
      </c>
      <c r="Q14" s="3">
        <v>0</v>
      </c>
      <c r="R14" s="3">
        <v>0</v>
      </c>
      <c r="S14" s="3">
        <v>152</v>
      </c>
      <c r="T14" s="3">
        <v>5</v>
      </c>
      <c r="U14" s="3">
        <v>0</v>
      </c>
      <c r="V14" s="4">
        <v>96</v>
      </c>
    </row>
    <row r="15" spans="1:22" ht="14.25" customHeight="1">
      <c r="A15" s="2" t="s">
        <v>8</v>
      </c>
      <c r="B15" s="3">
        <v>0</v>
      </c>
      <c r="C15" s="3">
        <v>0</v>
      </c>
      <c r="D15" s="3">
        <v>0</v>
      </c>
      <c r="E15" s="3">
        <v>0</v>
      </c>
      <c r="F15" s="3">
        <v>0</v>
      </c>
      <c r="G15" s="3">
        <v>0</v>
      </c>
      <c r="H15" s="3">
        <v>1</v>
      </c>
      <c r="I15" s="3">
        <v>0</v>
      </c>
      <c r="J15" s="3">
        <v>0</v>
      </c>
      <c r="K15" s="3">
        <v>0</v>
      </c>
      <c r="L15" s="3">
        <v>8</v>
      </c>
      <c r="M15" s="3">
        <v>7</v>
      </c>
      <c r="N15" s="3">
        <v>0</v>
      </c>
      <c r="O15" s="3">
        <v>0</v>
      </c>
      <c r="P15" s="3">
        <v>0</v>
      </c>
      <c r="Q15" s="3">
        <v>0</v>
      </c>
      <c r="R15" s="3">
        <v>0</v>
      </c>
      <c r="S15" s="3">
        <v>16</v>
      </c>
      <c r="T15" s="3">
        <v>1</v>
      </c>
      <c r="U15" s="3">
        <v>0</v>
      </c>
      <c r="V15" s="4">
        <v>8</v>
      </c>
    </row>
    <row r="16" spans="1:22" ht="14.25" customHeight="1">
      <c r="A16" s="2" t="s">
        <v>9</v>
      </c>
      <c r="B16" s="3">
        <v>0</v>
      </c>
      <c r="C16" s="3">
        <v>1</v>
      </c>
      <c r="D16" s="3">
        <v>2</v>
      </c>
      <c r="E16" s="3">
        <v>2</v>
      </c>
      <c r="F16" s="3">
        <v>1</v>
      </c>
      <c r="G16" s="3">
        <v>0</v>
      </c>
      <c r="H16" s="3">
        <v>22</v>
      </c>
      <c r="I16" s="3">
        <v>13</v>
      </c>
      <c r="J16" s="3">
        <v>21</v>
      </c>
      <c r="K16" s="3">
        <v>15</v>
      </c>
      <c r="L16" s="3">
        <v>118</v>
      </c>
      <c r="M16" s="3">
        <v>101</v>
      </c>
      <c r="N16" s="3">
        <v>0</v>
      </c>
      <c r="O16" s="3">
        <v>0</v>
      </c>
      <c r="P16" s="3">
        <v>6</v>
      </c>
      <c r="Q16" s="3">
        <v>3</v>
      </c>
      <c r="R16" s="3">
        <v>1</v>
      </c>
      <c r="S16" s="3">
        <v>306</v>
      </c>
      <c r="T16" s="3">
        <v>19</v>
      </c>
      <c r="U16" s="3">
        <v>69</v>
      </c>
      <c r="V16" s="4">
        <v>162</v>
      </c>
    </row>
    <row r="17" spans="1:22" ht="14.25" customHeight="1">
      <c r="A17" s="2" t="s">
        <v>10</v>
      </c>
      <c r="B17" s="3">
        <v>1</v>
      </c>
      <c r="C17" s="3">
        <v>0</v>
      </c>
      <c r="D17" s="3">
        <v>1</v>
      </c>
      <c r="E17" s="3">
        <v>0</v>
      </c>
      <c r="F17" s="3">
        <v>0</v>
      </c>
      <c r="G17" s="3">
        <v>0</v>
      </c>
      <c r="H17" s="3">
        <v>6</v>
      </c>
      <c r="I17" s="3">
        <v>6</v>
      </c>
      <c r="J17" s="3">
        <v>13</v>
      </c>
      <c r="K17" s="3">
        <v>9</v>
      </c>
      <c r="L17" s="3">
        <v>51</v>
      </c>
      <c r="M17" s="3">
        <v>42</v>
      </c>
      <c r="N17" s="3">
        <v>0</v>
      </c>
      <c r="O17" s="3">
        <v>0</v>
      </c>
      <c r="P17" s="3">
        <v>0</v>
      </c>
      <c r="Q17" s="3">
        <v>0</v>
      </c>
      <c r="R17" s="3">
        <v>1</v>
      </c>
      <c r="S17" s="3">
        <v>130</v>
      </c>
      <c r="T17" s="3">
        <v>2</v>
      </c>
      <c r="U17" s="3">
        <v>0</v>
      </c>
      <c r="V17" s="4">
        <v>57</v>
      </c>
    </row>
    <row r="18" spans="1:22" ht="14.25" customHeight="1">
      <c r="A18" s="2" t="s">
        <v>11</v>
      </c>
      <c r="B18" s="3">
        <v>6</v>
      </c>
      <c r="C18" s="3">
        <v>0</v>
      </c>
      <c r="D18" s="3">
        <v>10</v>
      </c>
      <c r="E18" s="3">
        <v>9</v>
      </c>
      <c r="F18" s="3">
        <v>0</v>
      </c>
      <c r="G18" s="3">
        <v>1</v>
      </c>
      <c r="H18" s="3">
        <v>127</v>
      </c>
      <c r="I18" s="3">
        <v>45</v>
      </c>
      <c r="J18" s="3">
        <v>17</v>
      </c>
      <c r="K18" s="3">
        <v>14</v>
      </c>
      <c r="L18" s="3">
        <v>166</v>
      </c>
      <c r="M18" s="3">
        <v>175</v>
      </c>
      <c r="N18" s="3">
        <v>0</v>
      </c>
      <c r="O18" s="3">
        <v>3</v>
      </c>
      <c r="P18" s="3">
        <v>9</v>
      </c>
      <c r="Q18" s="3">
        <v>2</v>
      </c>
      <c r="R18" s="3">
        <v>76</v>
      </c>
      <c r="S18" s="3">
        <v>660</v>
      </c>
      <c r="T18" s="3">
        <v>33</v>
      </c>
      <c r="U18" s="3">
        <v>18</v>
      </c>
      <c r="V18" s="4">
        <v>370</v>
      </c>
    </row>
    <row r="19" spans="1:22" ht="14.25" customHeight="1">
      <c r="A19" s="2" t="s">
        <v>12</v>
      </c>
      <c r="B19" s="3" t="s">
        <v>580</v>
      </c>
      <c r="C19" s="3" t="s">
        <v>580</v>
      </c>
      <c r="D19" s="3" t="s">
        <v>580</v>
      </c>
      <c r="E19" s="3" t="s">
        <v>580</v>
      </c>
      <c r="F19" s="3" t="s">
        <v>580</v>
      </c>
      <c r="G19" s="3" t="s">
        <v>580</v>
      </c>
      <c r="H19" s="3" t="s">
        <v>580</v>
      </c>
      <c r="I19" s="3" t="s">
        <v>580</v>
      </c>
      <c r="J19" s="3" t="s">
        <v>580</v>
      </c>
      <c r="K19" s="3" t="s">
        <v>580</v>
      </c>
      <c r="L19" s="3" t="s">
        <v>580</v>
      </c>
      <c r="M19" s="3" t="s">
        <v>580</v>
      </c>
      <c r="N19" s="3" t="s">
        <v>580</v>
      </c>
      <c r="O19" s="3" t="s">
        <v>580</v>
      </c>
      <c r="P19" s="3" t="s">
        <v>580</v>
      </c>
      <c r="Q19" s="3" t="s">
        <v>580</v>
      </c>
      <c r="R19" s="3" t="s">
        <v>580</v>
      </c>
      <c r="S19" s="3" t="s">
        <v>580</v>
      </c>
      <c r="T19" s="3" t="s">
        <v>580</v>
      </c>
      <c r="U19" s="3" t="s">
        <v>580</v>
      </c>
      <c r="V19" s="4" t="s">
        <v>580</v>
      </c>
    </row>
    <row r="20" spans="1:22" ht="14.25" customHeight="1">
      <c r="A20" s="2" t="s">
        <v>13</v>
      </c>
      <c r="B20" s="3">
        <v>0</v>
      </c>
      <c r="C20" s="3">
        <v>0</v>
      </c>
      <c r="D20" s="3">
        <v>0</v>
      </c>
      <c r="E20" s="3">
        <v>0</v>
      </c>
      <c r="F20" s="3">
        <v>0</v>
      </c>
      <c r="G20" s="3">
        <v>0</v>
      </c>
      <c r="H20" s="3">
        <v>2</v>
      </c>
      <c r="I20" s="3">
        <v>2</v>
      </c>
      <c r="J20" s="3">
        <v>1</v>
      </c>
      <c r="K20" s="3">
        <v>0</v>
      </c>
      <c r="L20" s="3">
        <v>16</v>
      </c>
      <c r="M20" s="3">
        <v>13</v>
      </c>
      <c r="N20" s="3">
        <v>0</v>
      </c>
      <c r="O20" s="3">
        <v>0</v>
      </c>
      <c r="P20" s="3">
        <v>1</v>
      </c>
      <c r="Q20" s="3">
        <v>1</v>
      </c>
      <c r="R20" s="3">
        <v>1</v>
      </c>
      <c r="S20" s="3">
        <v>37</v>
      </c>
      <c r="T20" s="3">
        <v>5</v>
      </c>
      <c r="U20" s="3">
        <v>0</v>
      </c>
      <c r="V20" s="4">
        <v>22</v>
      </c>
    </row>
    <row r="21" spans="1:22" ht="14.25" customHeight="1">
      <c r="A21" s="2" t="s">
        <v>15</v>
      </c>
      <c r="B21" s="3">
        <v>4</v>
      </c>
      <c r="C21" s="3">
        <v>1</v>
      </c>
      <c r="D21" s="3">
        <v>6</v>
      </c>
      <c r="E21" s="3">
        <v>3</v>
      </c>
      <c r="F21" s="3">
        <v>1</v>
      </c>
      <c r="G21" s="3">
        <v>0</v>
      </c>
      <c r="H21" s="3">
        <v>78</v>
      </c>
      <c r="I21" s="3">
        <v>40</v>
      </c>
      <c r="J21" s="3">
        <v>74</v>
      </c>
      <c r="K21" s="3">
        <v>46</v>
      </c>
      <c r="L21" s="3">
        <v>221</v>
      </c>
      <c r="M21" s="3">
        <v>138</v>
      </c>
      <c r="N21" s="3">
        <v>0</v>
      </c>
      <c r="O21" s="3">
        <v>0</v>
      </c>
      <c r="P21" s="3">
        <v>7</v>
      </c>
      <c r="Q21" s="3">
        <v>4</v>
      </c>
      <c r="R21" s="3">
        <v>21</v>
      </c>
      <c r="S21" s="3">
        <v>644</v>
      </c>
      <c r="T21" s="3">
        <v>19</v>
      </c>
      <c r="U21" s="3">
        <v>6</v>
      </c>
      <c r="V21" s="4">
        <v>323</v>
      </c>
    </row>
    <row r="22" spans="1:22" ht="14.25" customHeight="1">
      <c r="A22" s="38" t="s">
        <v>180</v>
      </c>
      <c r="B22" s="3" t="s">
        <v>580</v>
      </c>
      <c r="C22" s="3" t="s">
        <v>580</v>
      </c>
      <c r="D22" s="3" t="s">
        <v>580</v>
      </c>
      <c r="E22" s="3" t="s">
        <v>580</v>
      </c>
      <c r="F22" s="3" t="s">
        <v>580</v>
      </c>
      <c r="G22" s="3" t="s">
        <v>580</v>
      </c>
      <c r="H22" s="3" t="s">
        <v>580</v>
      </c>
      <c r="I22" s="3" t="s">
        <v>580</v>
      </c>
      <c r="J22" s="3" t="s">
        <v>580</v>
      </c>
      <c r="K22" s="3" t="s">
        <v>580</v>
      </c>
      <c r="L22" s="3" t="s">
        <v>580</v>
      </c>
      <c r="M22" s="3" t="s">
        <v>580</v>
      </c>
      <c r="N22" s="3" t="s">
        <v>580</v>
      </c>
      <c r="O22" s="3" t="s">
        <v>580</v>
      </c>
      <c r="P22" s="3" t="s">
        <v>580</v>
      </c>
      <c r="Q22" s="3" t="s">
        <v>580</v>
      </c>
      <c r="R22" s="3" t="s">
        <v>580</v>
      </c>
      <c r="S22" s="3" t="s">
        <v>580</v>
      </c>
      <c r="T22" s="3" t="s">
        <v>580</v>
      </c>
      <c r="U22" s="3" t="s">
        <v>580</v>
      </c>
      <c r="V22" s="4" t="s">
        <v>580</v>
      </c>
    </row>
    <row r="23" spans="1:22" ht="14.25" customHeight="1">
      <c r="A23" s="2" t="s">
        <v>17</v>
      </c>
      <c r="B23" s="3">
        <v>1</v>
      </c>
      <c r="C23" s="3">
        <v>0</v>
      </c>
      <c r="D23" s="3">
        <v>0</v>
      </c>
      <c r="E23" s="3">
        <v>0</v>
      </c>
      <c r="F23" s="3">
        <v>0</v>
      </c>
      <c r="G23" s="3">
        <v>0</v>
      </c>
      <c r="H23" s="3">
        <v>1</v>
      </c>
      <c r="I23" s="3">
        <v>1</v>
      </c>
      <c r="J23" s="3">
        <v>3</v>
      </c>
      <c r="K23" s="3">
        <v>2</v>
      </c>
      <c r="L23" s="3">
        <v>12</v>
      </c>
      <c r="M23" s="3">
        <v>10</v>
      </c>
      <c r="N23" s="3">
        <v>0</v>
      </c>
      <c r="O23" s="3">
        <v>0</v>
      </c>
      <c r="P23" s="3">
        <v>1</v>
      </c>
      <c r="Q23" s="3">
        <v>0</v>
      </c>
      <c r="R23" s="3">
        <v>1</v>
      </c>
      <c r="S23" s="3">
        <v>32</v>
      </c>
      <c r="T23" s="3">
        <v>3</v>
      </c>
      <c r="U23" s="3">
        <v>2</v>
      </c>
      <c r="V23" s="4">
        <v>14</v>
      </c>
    </row>
    <row r="24" spans="1:22" ht="14.25" customHeight="1">
      <c r="A24" s="2" t="s">
        <v>18</v>
      </c>
      <c r="B24" s="3">
        <v>0</v>
      </c>
      <c r="C24" s="3">
        <v>0</v>
      </c>
      <c r="D24" s="3">
        <v>0</v>
      </c>
      <c r="E24" s="3">
        <v>1</v>
      </c>
      <c r="F24" s="3">
        <v>0</v>
      </c>
      <c r="G24" s="3">
        <v>0</v>
      </c>
      <c r="H24" s="3">
        <v>4</v>
      </c>
      <c r="I24" s="3">
        <v>1</v>
      </c>
      <c r="J24" s="3">
        <v>4</v>
      </c>
      <c r="K24" s="3">
        <v>2</v>
      </c>
      <c r="L24" s="3">
        <v>36</v>
      </c>
      <c r="M24" s="3">
        <v>19</v>
      </c>
      <c r="N24" s="3">
        <v>0</v>
      </c>
      <c r="O24" s="3">
        <v>0</v>
      </c>
      <c r="P24" s="3">
        <v>2</v>
      </c>
      <c r="Q24" s="3">
        <v>0</v>
      </c>
      <c r="R24" s="3">
        <v>7</v>
      </c>
      <c r="S24" s="3">
        <v>76</v>
      </c>
      <c r="T24" s="3">
        <v>4</v>
      </c>
      <c r="U24" s="3">
        <v>3</v>
      </c>
      <c r="V24" s="4">
        <v>36</v>
      </c>
    </row>
    <row r="25" spans="1:22" ht="14.25" customHeight="1">
      <c r="A25" s="2" t="s">
        <v>19</v>
      </c>
      <c r="B25" s="3">
        <v>23</v>
      </c>
      <c r="C25" s="3">
        <v>18</v>
      </c>
      <c r="D25" s="3">
        <v>6</v>
      </c>
      <c r="E25" s="3">
        <v>3</v>
      </c>
      <c r="F25" s="3">
        <v>0</v>
      </c>
      <c r="G25" s="3">
        <v>0</v>
      </c>
      <c r="H25" s="3">
        <v>100</v>
      </c>
      <c r="I25" s="3">
        <v>71</v>
      </c>
      <c r="J25" s="3">
        <v>259</v>
      </c>
      <c r="K25" s="3">
        <v>222</v>
      </c>
      <c r="L25" s="3">
        <v>21</v>
      </c>
      <c r="M25" s="3">
        <v>31</v>
      </c>
      <c r="N25" s="3">
        <v>0</v>
      </c>
      <c r="O25" s="3">
        <v>0</v>
      </c>
      <c r="P25" s="3">
        <v>2</v>
      </c>
      <c r="Q25" s="3">
        <v>2</v>
      </c>
      <c r="R25" s="3">
        <v>12</v>
      </c>
      <c r="S25" s="3">
        <v>770</v>
      </c>
      <c r="T25" s="3">
        <v>29</v>
      </c>
      <c r="U25" s="3">
        <v>36</v>
      </c>
      <c r="V25" s="4">
        <v>288</v>
      </c>
    </row>
    <row r="26" spans="1:22" ht="14.25" customHeight="1">
      <c r="A26" s="2" t="s">
        <v>21</v>
      </c>
      <c r="B26" s="3">
        <v>1</v>
      </c>
      <c r="C26" s="3">
        <v>0</v>
      </c>
      <c r="D26" s="3">
        <v>0</v>
      </c>
      <c r="E26" s="3">
        <v>0</v>
      </c>
      <c r="F26" s="3">
        <v>0</v>
      </c>
      <c r="G26" s="3">
        <v>0</v>
      </c>
      <c r="H26" s="3">
        <v>5</v>
      </c>
      <c r="I26" s="3">
        <v>1</v>
      </c>
      <c r="J26" s="3">
        <v>6</v>
      </c>
      <c r="K26" s="3">
        <v>4</v>
      </c>
      <c r="L26" s="3">
        <v>29</v>
      </c>
      <c r="M26" s="3">
        <v>23</v>
      </c>
      <c r="N26" s="3">
        <v>0</v>
      </c>
      <c r="O26" s="3">
        <v>0</v>
      </c>
      <c r="P26" s="3">
        <v>3</v>
      </c>
      <c r="Q26" s="3">
        <v>0</v>
      </c>
      <c r="R26" s="3">
        <v>8</v>
      </c>
      <c r="S26" s="3">
        <v>80</v>
      </c>
      <c r="T26" s="3">
        <v>3</v>
      </c>
      <c r="U26" s="3">
        <v>1</v>
      </c>
      <c r="V26" s="4">
        <v>17</v>
      </c>
    </row>
    <row r="27" spans="1:22" ht="14.25" customHeight="1">
      <c r="A27" s="2" t="s">
        <v>22</v>
      </c>
      <c r="B27" s="3">
        <v>4</v>
      </c>
      <c r="C27" s="3">
        <v>1</v>
      </c>
      <c r="D27" s="3">
        <v>9</v>
      </c>
      <c r="E27" s="3">
        <v>3</v>
      </c>
      <c r="F27" s="3">
        <v>0</v>
      </c>
      <c r="G27" s="3">
        <v>0</v>
      </c>
      <c r="H27" s="3">
        <v>51</v>
      </c>
      <c r="I27" s="3">
        <v>17</v>
      </c>
      <c r="J27" s="3">
        <v>27</v>
      </c>
      <c r="K27" s="3">
        <v>26</v>
      </c>
      <c r="L27" s="3">
        <v>56</v>
      </c>
      <c r="M27" s="3">
        <v>49</v>
      </c>
      <c r="N27" s="3">
        <v>0</v>
      </c>
      <c r="O27" s="3">
        <v>0</v>
      </c>
      <c r="P27" s="3">
        <v>3</v>
      </c>
      <c r="Q27" s="3">
        <v>1</v>
      </c>
      <c r="R27" s="3">
        <v>33</v>
      </c>
      <c r="S27" s="3">
        <v>280</v>
      </c>
      <c r="T27" s="3">
        <v>8</v>
      </c>
      <c r="U27" s="3">
        <v>35</v>
      </c>
      <c r="V27" s="4">
        <v>114</v>
      </c>
    </row>
    <row r="28" spans="1:22" ht="14.25" customHeight="1">
      <c r="A28" s="38" t="s">
        <v>178</v>
      </c>
      <c r="B28" s="3">
        <v>0</v>
      </c>
      <c r="C28" s="3">
        <v>0</v>
      </c>
      <c r="D28" s="3">
        <v>2</v>
      </c>
      <c r="E28" s="3">
        <v>3</v>
      </c>
      <c r="F28" s="3">
        <v>1</v>
      </c>
      <c r="G28" s="3">
        <v>1</v>
      </c>
      <c r="H28" s="3">
        <v>2</v>
      </c>
      <c r="I28" s="3">
        <v>4</v>
      </c>
      <c r="J28" s="3">
        <v>12</v>
      </c>
      <c r="K28" s="3">
        <v>3</v>
      </c>
      <c r="L28" s="3">
        <v>52</v>
      </c>
      <c r="M28" s="3">
        <v>30</v>
      </c>
      <c r="N28" s="3">
        <v>0</v>
      </c>
      <c r="O28" s="3">
        <v>0</v>
      </c>
      <c r="P28" s="3">
        <v>2</v>
      </c>
      <c r="Q28" s="3">
        <v>2</v>
      </c>
      <c r="R28" s="3">
        <v>5</v>
      </c>
      <c r="S28" s="3">
        <v>119</v>
      </c>
      <c r="T28" s="3">
        <v>7</v>
      </c>
      <c r="U28" s="3">
        <v>0</v>
      </c>
      <c r="V28" s="4">
        <v>65</v>
      </c>
    </row>
    <row r="29" spans="1:22" ht="14.25" customHeight="1">
      <c r="A29" s="2" t="s">
        <v>24</v>
      </c>
      <c r="B29" s="3">
        <v>0</v>
      </c>
      <c r="C29" s="3">
        <v>0</v>
      </c>
      <c r="D29" s="3">
        <v>1</v>
      </c>
      <c r="E29" s="3">
        <v>1</v>
      </c>
      <c r="F29" s="3">
        <v>0</v>
      </c>
      <c r="G29" s="3">
        <v>1</v>
      </c>
      <c r="H29" s="3">
        <v>20</v>
      </c>
      <c r="I29" s="3">
        <v>6</v>
      </c>
      <c r="J29" s="3">
        <v>5</v>
      </c>
      <c r="K29" s="3">
        <v>2</v>
      </c>
      <c r="L29" s="3">
        <v>51</v>
      </c>
      <c r="M29" s="3">
        <v>32</v>
      </c>
      <c r="N29" s="3">
        <v>0</v>
      </c>
      <c r="O29" s="3">
        <v>0</v>
      </c>
      <c r="P29" s="3">
        <v>4</v>
      </c>
      <c r="Q29" s="3">
        <v>2</v>
      </c>
      <c r="R29" s="3">
        <v>1</v>
      </c>
      <c r="S29" s="3">
        <v>126</v>
      </c>
      <c r="T29" s="3">
        <v>6</v>
      </c>
      <c r="U29" s="3">
        <v>1</v>
      </c>
      <c r="V29" s="4">
        <v>60</v>
      </c>
    </row>
    <row r="30" spans="1:22" ht="14.25" customHeight="1">
      <c r="A30" s="2" t="s">
        <v>25</v>
      </c>
      <c r="B30" s="3">
        <v>1</v>
      </c>
      <c r="C30" s="3">
        <v>1</v>
      </c>
      <c r="D30" s="3">
        <v>3</v>
      </c>
      <c r="E30" s="3">
        <v>3</v>
      </c>
      <c r="F30" s="3">
        <v>0</v>
      </c>
      <c r="G30" s="3">
        <v>0</v>
      </c>
      <c r="H30" s="3">
        <v>48</v>
      </c>
      <c r="I30" s="3">
        <v>17</v>
      </c>
      <c r="J30" s="3">
        <v>33</v>
      </c>
      <c r="K30" s="3">
        <v>23</v>
      </c>
      <c r="L30" s="3">
        <v>103</v>
      </c>
      <c r="M30" s="3">
        <v>85</v>
      </c>
      <c r="N30" s="3">
        <v>1</v>
      </c>
      <c r="O30" s="3">
        <v>0</v>
      </c>
      <c r="P30" s="3">
        <v>4</v>
      </c>
      <c r="Q30" s="3">
        <v>4</v>
      </c>
      <c r="R30" s="3">
        <v>16</v>
      </c>
      <c r="S30" s="3">
        <v>342</v>
      </c>
      <c r="T30" s="3">
        <v>9</v>
      </c>
      <c r="U30" s="3">
        <v>7</v>
      </c>
      <c r="V30" s="4">
        <v>144</v>
      </c>
    </row>
    <row r="31" spans="1:22" ht="14.25" customHeight="1">
      <c r="A31" s="2" t="s">
        <v>248</v>
      </c>
      <c r="B31" s="3">
        <v>0</v>
      </c>
      <c r="C31" s="3">
        <v>0</v>
      </c>
      <c r="D31" s="3">
        <v>1</v>
      </c>
      <c r="E31" s="3">
        <v>0</v>
      </c>
      <c r="F31" s="3">
        <v>0</v>
      </c>
      <c r="G31" s="3">
        <v>0</v>
      </c>
      <c r="H31" s="3">
        <v>6</v>
      </c>
      <c r="I31" s="3">
        <v>2</v>
      </c>
      <c r="J31" s="3">
        <v>1</v>
      </c>
      <c r="K31" s="3">
        <v>0</v>
      </c>
      <c r="L31" s="3">
        <v>26</v>
      </c>
      <c r="M31" s="3">
        <v>17</v>
      </c>
      <c r="N31" s="3">
        <v>0</v>
      </c>
      <c r="O31" s="3">
        <v>0</v>
      </c>
      <c r="P31" s="3">
        <v>2</v>
      </c>
      <c r="Q31" s="3">
        <v>2</v>
      </c>
      <c r="R31" s="3">
        <v>1</v>
      </c>
      <c r="S31" s="3">
        <v>58</v>
      </c>
      <c r="T31" s="3">
        <v>2</v>
      </c>
      <c r="U31" s="3">
        <v>0</v>
      </c>
      <c r="V31" s="4">
        <v>27</v>
      </c>
    </row>
    <row r="32" spans="1:22" ht="14.25" customHeight="1">
      <c r="A32" s="2" t="s">
        <v>249</v>
      </c>
      <c r="B32" s="3">
        <v>2</v>
      </c>
      <c r="C32" s="3">
        <v>2</v>
      </c>
      <c r="D32" s="3">
        <v>7</v>
      </c>
      <c r="E32" s="3">
        <v>10</v>
      </c>
      <c r="F32" s="3">
        <v>0</v>
      </c>
      <c r="G32" s="3">
        <v>4</v>
      </c>
      <c r="H32" s="3">
        <v>58</v>
      </c>
      <c r="I32" s="3">
        <v>30</v>
      </c>
      <c r="J32" s="3">
        <v>53</v>
      </c>
      <c r="K32" s="3">
        <v>50</v>
      </c>
      <c r="L32" s="3">
        <v>359</v>
      </c>
      <c r="M32" s="3">
        <v>254</v>
      </c>
      <c r="N32" s="3">
        <v>0</v>
      </c>
      <c r="O32" s="3">
        <v>0</v>
      </c>
      <c r="P32" s="3">
        <v>9</v>
      </c>
      <c r="Q32" s="3">
        <v>8</v>
      </c>
      <c r="R32" s="3">
        <v>45</v>
      </c>
      <c r="S32" s="3">
        <v>891</v>
      </c>
      <c r="T32" s="3">
        <v>35</v>
      </c>
      <c r="U32" s="3">
        <v>18</v>
      </c>
      <c r="V32" s="4">
        <v>394</v>
      </c>
    </row>
    <row r="33" spans="1:22" ht="14.25" customHeight="1">
      <c r="A33" s="2" t="s">
        <v>28</v>
      </c>
      <c r="B33" s="3">
        <v>1</v>
      </c>
      <c r="C33" s="3">
        <v>0</v>
      </c>
      <c r="D33" s="3">
        <v>2</v>
      </c>
      <c r="E33" s="3">
        <v>4</v>
      </c>
      <c r="F33" s="3">
        <v>0</v>
      </c>
      <c r="G33" s="3">
        <v>0</v>
      </c>
      <c r="H33" s="3">
        <v>7</v>
      </c>
      <c r="I33" s="3">
        <v>5</v>
      </c>
      <c r="J33" s="3">
        <v>6</v>
      </c>
      <c r="K33" s="3">
        <v>7</v>
      </c>
      <c r="L33" s="3">
        <v>60</v>
      </c>
      <c r="M33" s="3">
        <v>38</v>
      </c>
      <c r="N33" s="3">
        <v>0</v>
      </c>
      <c r="O33" s="3">
        <v>0</v>
      </c>
      <c r="P33" s="3">
        <v>2</v>
      </c>
      <c r="Q33" s="3">
        <v>0</v>
      </c>
      <c r="R33" s="3">
        <v>0</v>
      </c>
      <c r="S33" s="3">
        <v>132</v>
      </c>
      <c r="T33" s="3">
        <v>6</v>
      </c>
      <c r="U33" s="3">
        <v>1</v>
      </c>
      <c r="V33" s="4">
        <v>46</v>
      </c>
    </row>
    <row r="34" spans="1:22" ht="14.25" customHeight="1">
      <c r="A34" s="2" t="s">
        <v>29</v>
      </c>
      <c r="B34" s="3">
        <v>5</v>
      </c>
      <c r="C34" s="3">
        <v>4</v>
      </c>
      <c r="D34" s="3">
        <v>7</v>
      </c>
      <c r="E34" s="3">
        <v>10</v>
      </c>
      <c r="F34" s="3">
        <v>0</v>
      </c>
      <c r="G34" s="3">
        <v>0</v>
      </c>
      <c r="H34" s="3">
        <v>23</v>
      </c>
      <c r="I34" s="3">
        <v>30</v>
      </c>
      <c r="J34" s="3">
        <v>37</v>
      </c>
      <c r="K34" s="3">
        <v>30</v>
      </c>
      <c r="L34" s="3">
        <v>80</v>
      </c>
      <c r="M34" s="3">
        <v>118</v>
      </c>
      <c r="N34" s="3">
        <v>0</v>
      </c>
      <c r="O34" s="3">
        <v>1</v>
      </c>
      <c r="P34" s="3">
        <v>5</v>
      </c>
      <c r="Q34" s="3">
        <v>6</v>
      </c>
      <c r="R34" s="3">
        <v>8</v>
      </c>
      <c r="S34" s="3">
        <v>364</v>
      </c>
      <c r="T34" s="3">
        <v>9</v>
      </c>
      <c r="U34" s="3">
        <v>31</v>
      </c>
      <c r="V34" s="4">
        <v>194</v>
      </c>
    </row>
    <row r="35" spans="1:22" ht="14.25" customHeight="1">
      <c r="A35" s="38" t="s">
        <v>176</v>
      </c>
      <c r="B35" s="3">
        <v>0</v>
      </c>
      <c r="C35" s="3">
        <v>0</v>
      </c>
      <c r="D35" s="3">
        <v>0</v>
      </c>
      <c r="E35" s="3">
        <v>0</v>
      </c>
      <c r="F35" s="3">
        <v>0</v>
      </c>
      <c r="G35" s="3">
        <v>0</v>
      </c>
      <c r="H35" s="3">
        <v>2</v>
      </c>
      <c r="I35" s="3">
        <v>0</v>
      </c>
      <c r="J35" s="3">
        <v>10</v>
      </c>
      <c r="K35" s="3">
        <v>4</v>
      </c>
      <c r="L35" s="3">
        <v>4</v>
      </c>
      <c r="M35" s="3">
        <v>7</v>
      </c>
      <c r="N35" s="3">
        <v>0</v>
      </c>
      <c r="O35" s="3">
        <v>0</v>
      </c>
      <c r="P35" s="3">
        <v>1</v>
      </c>
      <c r="Q35" s="3">
        <v>0</v>
      </c>
      <c r="R35" s="3">
        <v>0</v>
      </c>
      <c r="S35" s="3">
        <v>28</v>
      </c>
      <c r="T35" s="3">
        <v>0</v>
      </c>
      <c r="U35" s="3">
        <v>1</v>
      </c>
      <c r="V35" s="4">
        <v>23</v>
      </c>
    </row>
    <row r="36" spans="1:22" ht="14.25" customHeight="1" thickBot="1">
      <c r="A36" s="5" t="s">
        <v>32</v>
      </c>
      <c r="B36" s="6">
        <v>0</v>
      </c>
      <c r="C36" s="6">
        <v>1</v>
      </c>
      <c r="D36" s="6">
        <v>0</v>
      </c>
      <c r="E36" s="6">
        <v>2</v>
      </c>
      <c r="F36" s="6">
        <v>0</v>
      </c>
      <c r="G36" s="6">
        <v>0</v>
      </c>
      <c r="H36" s="6">
        <v>5</v>
      </c>
      <c r="I36" s="6">
        <v>6</v>
      </c>
      <c r="J36" s="6">
        <v>13</v>
      </c>
      <c r="K36" s="6">
        <v>11</v>
      </c>
      <c r="L36" s="6">
        <v>28</v>
      </c>
      <c r="M36" s="6">
        <v>19</v>
      </c>
      <c r="N36" s="6">
        <v>0</v>
      </c>
      <c r="O36" s="6">
        <v>1</v>
      </c>
      <c r="P36" s="6">
        <v>0</v>
      </c>
      <c r="Q36" s="6">
        <v>2</v>
      </c>
      <c r="R36" s="6">
        <v>1</v>
      </c>
      <c r="S36" s="6">
        <v>89</v>
      </c>
      <c r="T36" s="6">
        <v>3</v>
      </c>
      <c r="U36" s="6">
        <v>6</v>
      </c>
      <c r="V36" s="7">
        <v>20</v>
      </c>
    </row>
    <row r="37" spans="1:22" ht="14.25" customHeight="1">
      <c r="A37" s="848" t="s">
        <v>250</v>
      </c>
      <c r="B37" s="839"/>
      <c r="C37" s="839"/>
      <c r="D37" s="839"/>
      <c r="E37" s="839"/>
      <c r="F37" s="839"/>
      <c r="G37" s="839"/>
      <c r="H37" s="839"/>
      <c r="I37" s="839"/>
      <c r="J37" s="839"/>
      <c r="K37" s="839"/>
      <c r="L37" s="839"/>
      <c r="M37" s="839"/>
      <c r="N37" s="839"/>
      <c r="O37" s="839"/>
      <c r="P37" s="839"/>
      <c r="Q37" s="839"/>
      <c r="R37" s="839"/>
      <c r="S37" s="839"/>
      <c r="T37" s="839"/>
      <c r="U37" s="839"/>
      <c r="V37" s="839"/>
    </row>
    <row r="38" spans="1:22" ht="14.25" customHeight="1">
      <c r="A38" s="848" t="s">
        <v>40</v>
      </c>
      <c r="B38" s="839"/>
      <c r="C38" s="839"/>
      <c r="D38" s="839"/>
      <c r="E38" s="839"/>
      <c r="F38" s="839"/>
      <c r="G38" s="839"/>
      <c r="H38" s="839"/>
      <c r="I38" s="839"/>
      <c r="J38" s="839"/>
      <c r="K38" s="839"/>
      <c r="L38" s="839"/>
      <c r="M38" s="839"/>
      <c r="N38" s="839"/>
      <c r="O38" s="839"/>
      <c r="P38" s="839"/>
      <c r="Q38" s="839"/>
      <c r="R38" s="839"/>
      <c r="S38" s="839"/>
      <c r="T38" s="839"/>
      <c r="U38" s="839"/>
      <c r="V38" s="839"/>
    </row>
    <row r="39" spans="1:22" ht="14.25" customHeight="1">
      <c r="A39" s="848" t="s">
        <v>82</v>
      </c>
      <c r="B39" s="839"/>
      <c r="C39" s="839"/>
      <c r="D39" s="839"/>
      <c r="E39" s="839"/>
      <c r="F39" s="839"/>
      <c r="G39" s="839"/>
      <c r="H39" s="839"/>
      <c r="I39" s="839"/>
      <c r="J39" s="839"/>
      <c r="K39" s="839"/>
      <c r="L39" s="839"/>
      <c r="M39" s="839"/>
      <c r="N39" s="839"/>
      <c r="O39" s="839"/>
      <c r="P39" s="839"/>
      <c r="Q39" s="839"/>
      <c r="R39" s="839"/>
      <c r="S39" s="839"/>
      <c r="T39" s="839"/>
      <c r="U39" s="839"/>
      <c r="V39" s="839"/>
    </row>
    <row r="40" spans="1:22" ht="14.25" customHeight="1">
      <c r="A40" s="848" t="s">
        <v>173</v>
      </c>
      <c r="B40" s="839"/>
      <c r="C40" s="839"/>
      <c r="D40" s="839"/>
      <c r="E40" s="839"/>
      <c r="F40" s="839"/>
      <c r="G40" s="839"/>
      <c r="H40" s="839"/>
      <c r="I40" s="839"/>
      <c r="J40" s="839"/>
      <c r="K40" s="839"/>
      <c r="L40" s="839"/>
      <c r="M40" s="839"/>
      <c r="N40" s="839"/>
      <c r="O40" s="839"/>
      <c r="P40" s="839"/>
      <c r="Q40" s="839"/>
      <c r="R40" s="839"/>
      <c r="S40" s="839"/>
      <c r="T40" s="839"/>
      <c r="U40" s="839"/>
      <c r="V40" s="839"/>
    </row>
    <row r="41" spans="1:22" ht="14.25" customHeight="1">
      <c r="A41" s="848" t="s">
        <v>251</v>
      </c>
      <c r="B41" s="839"/>
      <c r="C41" s="839"/>
      <c r="D41" s="839"/>
      <c r="E41" s="839"/>
      <c r="F41" s="839"/>
      <c r="G41" s="839"/>
      <c r="H41" s="839"/>
      <c r="I41" s="839"/>
      <c r="J41" s="839"/>
      <c r="K41" s="839"/>
      <c r="L41" s="839"/>
      <c r="M41" s="839"/>
      <c r="N41" s="839"/>
      <c r="O41" s="839"/>
      <c r="P41" s="839"/>
      <c r="Q41" s="839"/>
      <c r="R41" s="839"/>
      <c r="S41" s="839"/>
      <c r="T41" s="839"/>
      <c r="U41" s="839"/>
      <c r="V41" s="839"/>
    </row>
  </sheetData>
  <mergeCells count="22">
    <mergeCell ref="T9:V9"/>
    <mergeCell ref="A1:V1"/>
    <mergeCell ref="A2:V2"/>
    <mergeCell ref="A3:V3"/>
    <mergeCell ref="A4:V4"/>
    <mergeCell ref="A5:V5"/>
    <mergeCell ref="A41:V41"/>
    <mergeCell ref="A6:V6"/>
    <mergeCell ref="A37:V37"/>
    <mergeCell ref="A38:V38"/>
    <mergeCell ref="A39:V39"/>
    <mergeCell ref="A40:V40"/>
    <mergeCell ref="B9:C9"/>
    <mergeCell ref="D9:E9"/>
    <mergeCell ref="F9:G9"/>
    <mergeCell ref="H9:I9"/>
    <mergeCell ref="J9:K9"/>
    <mergeCell ref="L9:M9"/>
    <mergeCell ref="N9:O9"/>
    <mergeCell ref="P9:Q9"/>
    <mergeCell ref="B8:S8"/>
    <mergeCell ref="A8:A10"/>
  </mergeCells>
  <printOptions horizontalCentered="1"/>
  <pageMargins left="0.2" right="0.2" top="1" bottom="0.45" header="0.25" footer="0.25"/>
  <pageSetup scale="85" orientation="landscape" cellComments="atEnd" r:id="rId1"/>
  <headerFooter>
    <oddHeader>&amp;L&amp;G</oddHeader>
    <oddFooter>&amp;L&amp;"Calibri,Regular"&amp;11PERA 2208C Division of Accountability, Research and Measurement</oddFooter>
  </headerFooter>
  <legacyDrawingHF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view="pageLayout" topLeftCell="A10" zoomScaleNormal="100" workbookViewId="0">
      <selection activeCell="T48" sqref="T48"/>
    </sheetView>
  </sheetViews>
  <sheetFormatPr defaultColWidth="11" defaultRowHeight="15" customHeight="1"/>
  <cols>
    <col min="1" max="1" width="15" style="9" bestFit="1" customWidth="1"/>
    <col min="2" max="3" width="5.5" style="9" customWidth="1"/>
    <col min="4" max="4" width="3.5" style="9" bestFit="1" customWidth="1"/>
    <col min="5" max="5" width="2.59765625" style="9" bestFit="1" customWidth="1"/>
    <col min="6" max="7" width="4.5" style="9" customWidth="1"/>
    <col min="8" max="8" width="4.8984375" style="9" bestFit="1" customWidth="1"/>
    <col min="9" max="9" width="3.5" style="9" bestFit="1" customWidth="1"/>
    <col min="10" max="10" width="4.8984375" style="9" bestFit="1" customWidth="1"/>
    <col min="11" max="11" width="3.5" style="9" bestFit="1" customWidth="1"/>
    <col min="12" max="13" width="4.8984375" style="9" bestFit="1" customWidth="1"/>
    <col min="14" max="15" width="3" style="9" customWidth="1"/>
    <col min="16" max="16" width="3.5" style="9" bestFit="1" customWidth="1"/>
    <col min="17" max="17" width="2.59765625" style="9" bestFit="1" customWidth="1"/>
    <col min="18" max="18" width="9.09765625" style="9" bestFit="1" customWidth="1"/>
    <col min="19" max="19" width="6.69921875" style="9" bestFit="1" customWidth="1"/>
    <col min="20" max="20" width="7.59765625" style="9" bestFit="1" customWidth="1"/>
    <col min="21" max="21" width="3.5" style="9" bestFit="1" customWidth="1"/>
    <col min="22" max="22" width="11.19921875" style="9" bestFit="1" customWidth="1"/>
    <col min="23" max="16384" width="11" style="9"/>
  </cols>
  <sheetData>
    <row r="1" spans="1:22" ht="18" customHeight="1">
      <c r="A1" s="838" t="s">
        <v>207</v>
      </c>
      <c r="B1" s="839"/>
      <c r="C1" s="839"/>
      <c r="D1" s="839"/>
      <c r="E1" s="839"/>
      <c r="F1" s="839"/>
      <c r="G1" s="839"/>
      <c r="H1" s="839"/>
      <c r="I1" s="839"/>
      <c r="J1" s="839"/>
      <c r="K1" s="839"/>
      <c r="L1" s="839"/>
      <c r="M1" s="839"/>
      <c r="N1" s="839"/>
      <c r="O1" s="839"/>
      <c r="P1" s="839"/>
      <c r="Q1" s="839"/>
      <c r="R1" s="839"/>
      <c r="S1" s="839"/>
      <c r="T1" s="839"/>
      <c r="U1" s="839"/>
      <c r="V1" s="839"/>
    </row>
    <row r="2" spans="1:22" ht="18" customHeight="1">
      <c r="A2" s="838" t="s">
        <v>1</v>
      </c>
      <c r="B2" s="839"/>
      <c r="C2" s="839"/>
      <c r="D2" s="839"/>
      <c r="E2" s="839"/>
      <c r="F2" s="839"/>
      <c r="G2" s="839"/>
      <c r="H2" s="839"/>
      <c r="I2" s="839"/>
      <c r="J2" s="839"/>
      <c r="K2" s="839"/>
      <c r="L2" s="839"/>
      <c r="M2" s="839"/>
      <c r="N2" s="839"/>
      <c r="O2" s="839"/>
      <c r="P2" s="839"/>
      <c r="Q2" s="839"/>
      <c r="R2" s="839"/>
      <c r="S2" s="839"/>
      <c r="T2" s="839"/>
      <c r="U2" s="839"/>
      <c r="V2" s="839"/>
    </row>
    <row r="3" spans="1:22" ht="18" customHeight="1">
      <c r="A3" s="838" t="s">
        <v>154</v>
      </c>
      <c r="B3" s="839"/>
      <c r="C3" s="839"/>
      <c r="D3" s="839"/>
      <c r="E3" s="839"/>
      <c r="F3" s="839"/>
      <c r="G3" s="839"/>
      <c r="H3" s="839"/>
      <c r="I3" s="839"/>
      <c r="J3" s="839"/>
      <c r="K3" s="839"/>
      <c r="L3" s="839"/>
      <c r="M3" s="839"/>
      <c r="N3" s="839"/>
      <c r="O3" s="839"/>
      <c r="P3" s="839"/>
      <c r="Q3" s="839"/>
      <c r="R3" s="839"/>
      <c r="S3" s="839"/>
      <c r="T3" s="839"/>
      <c r="U3" s="839"/>
      <c r="V3" s="839"/>
    </row>
    <row r="4" spans="1:22" ht="18" customHeight="1">
      <c r="A4" s="838" t="s">
        <v>150</v>
      </c>
      <c r="B4" s="839"/>
      <c r="C4" s="839"/>
      <c r="D4" s="839"/>
      <c r="E4" s="839"/>
      <c r="F4" s="839"/>
      <c r="G4" s="839"/>
      <c r="H4" s="839"/>
      <c r="I4" s="839"/>
      <c r="J4" s="839"/>
      <c r="K4" s="839"/>
      <c r="L4" s="839"/>
      <c r="M4" s="839"/>
      <c r="N4" s="839"/>
      <c r="O4" s="839"/>
      <c r="P4" s="839"/>
      <c r="Q4" s="839"/>
      <c r="R4" s="839"/>
      <c r="S4" s="839"/>
      <c r="T4" s="839"/>
      <c r="U4" s="839"/>
      <c r="V4" s="839"/>
    </row>
    <row r="5" spans="1:22" ht="18" customHeight="1">
      <c r="A5" s="838" t="s">
        <v>101</v>
      </c>
      <c r="B5" s="839"/>
      <c r="C5" s="839"/>
      <c r="D5" s="839"/>
      <c r="E5" s="839"/>
      <c r="F5" s="839"/>
      <c r="G5" s="839"/>
      <c r="H5" s="839"/>
      <c r="I5" s="839"/>
      <c r="J5" s="839"/>
      <c r="K5" s="839"/>
      <c r="L5" s="839"/>
      <c r="M5" s="839"/>
      <c r="N5" s="839"/>
      <c r="O5" s="839"/>
      <c r="P5" s="839"/>
      <c r="Q5" s="839"/>
      <c r="R5" s="839"/>
      <c r="S5" s="839"/>
      <c r="T5" s="839"/>
      <c r="U5" s="839"/>
      <c r="V5" s="839"/>
    </row>
    <row r="6" spans="1:22" ht="18" customHeight="1">
      <c r="A6" s="838" t="s">
        <v>3</v>
      </c>
      <c r="B6" s="839"/>
      <c r="C6" s="839"/>
      <c r="D6" s="839"/>
      <c r="E6" s="839"/>
      <c r="F6" s="839"/>
      <c r="G6" s="839"/>
      <c r="H6" s="839"/>
      <c r="I6" s="839"/>
      <c r="J6" s="839"/>
      <c r="K6" s="839"/>
      <c r="L6" s="839"/>
      <c r="M6" s="839"/>
      <c r="N6" s="839"/>
      <c r="O6" s="839"/>
      <c r="P6" s="839"/>
      <c r="Q6" s="839"/>
      <c r="R6" s="839"/>
      <c r="S6" s="839"/>
      <c r="T6" s="839"/>
      <c r="U6" s="839"/>
      <c r="V6" s="839"/>
    </row>
    <row r="7" spans="1:22" ht="7.5" customHeight="1" thickBot="1"/>
    <row r="8" spans="1:22" ht="17.100000000000001" customHeight="1">
      <c r="A8" s="876" t="s">
        <v>4</v>
      </c>
      <c r="B8" s="860" t="s">
        <v>100</v>
      </c>
      <c r="C8" s="860"/>
      <c r="D8" s="860"/>
      <c r="E8" s="860"/>
      <c r="F8" s="860"/>
      <c r="G8" s="860"/>
      <c r="H8" s="860"/>
      <c r="I8" s="860"/>
      <c r="J8" s="860"/>
      <c r="K8" s="860"/>
      <c r="L8" s="860"/>
      <c r="M8" s="860"/>
      <c r="N8" s="860"/>
      <c r="O8" s="860"/>
      <c r="P8" s="860"/>
      <c r="Q8" s="860"/>
      <c r="R8" s="860"/>
      <c r="S8" s="860"/>
      <c r="T8" s="331"/>
      <c r="U8" s="325"/>
      <c r="V8" s="326"/>
    </row>
    <row r="9" spans="1:22" ht="46.5" customHeight="1">
      <c r="A9" s="877"/>
      <c r="B9" s="895" t="s">
        <v>99</v>
      </c>
      <c r="C9" s="895"/>
      <c r="D9" s="896" t="s">
        <v>98</v>
      </c>
      <c r="E9" s="896"/>
      <c r="F9" s="895" t="s">
        <v>245</v>
      </c>
      <c r="G9" s="896"/>
      <c r="H9" s="896" t="s">
        <v>97</v>
      </c>
      <c r="I9" s="896"/>
      <c r="J9" s="896" t="s">
        <v>96</v>
      </c>
      <c r="K9" s="896"/>
      <c r="L9" s="896" t="s">
        <v>95</v>
      </c>
      <c r="M9" s="896"/>
      <c r="N9" s="896" t="s">
        <v>94</v>
      </c>
      <c r="O9" s="896"/>
      <c r="P9" s="895" t="s">
        <v>246</v>
      </c>
      <c r="Q9" s="896"/>
      <c r="R9" s="87" t="s">
        <v>42</v>
      </c>
      <c r="S9" s="87" t="s">
        <v>92</v>
      </c>
      <c r="T9" s="879" t="s">
        <v>91</v>
      </c>
      <c r="U9" s="872"/>
      <c r="V9" s="873"/>
    </row>
    <row r="10" spans="1:22" ht="17.100000000000001" customHeight="1">
      <c r="A10" s="878"/>
      <c r="B10" s="87" t="s">
        <v>90</v>
      </c>
      <c r="C10" s="87" t="s">
        <v>89</v>
      </c>
      <c r="D10" s="87" t="s">
        <v>90</v>
      </c>
      <c r="E10" s="87" t="s">
        <v>89</v>
      </c>
      <c r="F10" s="87" t="s">
        <v>90</v>
      </c>
      <c r="G10" s="87" t="s">
        <v>89</v>
      </c>
      <c r="H10" s="87" t="s">
        <v>90</v>
      </c>
      <c r="I10" s="87" t="s">
        <v>89</v>
      </c>
      <c r="J10" s="87" t="s">
        <v>90</v>
      </c>
      <c r="K10" s="87" t="s">
        <v>89</v>
      </c>
      <c r="L10" s="87" t="s">
        <v>90</v>
      </c>
      <c r="M10" s="87" t="s">
        <v>89</v>
      </c>
      <c r="N10" s="87" t="s">
        <v>90</v>
      </c>
      <c r="O10" s="87" t="s">
        <v>89</v>
      </c>
      <c r="P10" s="87" t="s">
        <v>90</v>
      </c>
      <c r="Q10" s="87" t="s">
        <v>89</v>
      </c>
      <c r="R10" s="87" t="s">
        <v>88</v>
      </c>
      <c r="S10" s="87" t="s">
        <v>42</v>
      </c>
      <c r="T10" s="87" t="s">
        <v>87</v>
      </c>
      <c r="U10" s="87" t="s">
        <v>86</v>
      </c>
      <c r="V10" s="88" t="s">
        <v>85</v>
      </c>
    </row>
    <row r="11" spans="1:22" s="1" customFormat="1" ht="17.100000000000001" customHeight="1">
      <c r="A11" s="92" t="s">
        <v>84</v>
      </c>
      <c r="B11" s="84">
        <v>85</v>
      </c>
      <c r="C11" s="84">
        <v>45</v>
      </c>
      <c r="D11" s="84">
        <v>140</v>
      </c>
      <c r="E11" s="84">
        <v>80</v>
      </c>
      <c r="F11" s="84">
        <v>4</v>
      </c>
      <c r="G11" s="84">
        <v>11</v>
      </c>
      <c r="H11" s="84">
        <v>1019</v>
      </c>
      <c r="I11" s="84">
        <v>409</v>
      </c>
      <c r="J11" s="84">
        <v>1055</v>
      </c>
      <c r="K11" s="84">
        <v>623</v>
      </c>
      <c r="L11" s="84">
        <v>2932</v>
      </c>
      <c r="M11" s="84">
        <v>1571</v>
      </c>
      <c r="N11" s="84">
        <v>9</v>
      </c>
      <c r="O11" s="84">
        <v>6</v>
      </c>
      <c r="P11" s="84">
        <v>101</v>
      </c>
      <c r="Q11" s="84">
        <v>57</v>
      </c>
      <c r="R11" s="84">
        <v>354</v>
      </c>
      <c r="S11" s="84">
        <v>8501</v>
      </c>
      <c r="T11" s="84">
        <v>316</v>
      </c>
      <c r="U11" s="84">
        <v>377</v>
      </c>
      <c r="V11" s="85">
        <v>3692</v>
      </c>
    </row>
    <row r="12" spans="1:22" ht="17.100000000000001" customHeight="1">
      <c r="A12" s="35" t="s">
        <v>5</v>
      </c>
      <c r="B12" s="36">
        <v>0</v>
      </c>
      <c r="C12" s="36">
        <v>0</v>
      </c>
      <c r="D12" s="36">
        <v>3</v>
      </c>
      <c r="E12" s="36">
        <v>3</v>
      </c>
      <c r="F12" s="36">
        <v>0</v>
      </c>
      <c r="G12" s="36">
        <v>0</v>
      </c>
      <c r="H12" s="36">
        <v>12</v>
      </c>
      <c r="I12" s="36">
        <v>8</v>
      </c>
      <c r="J12" s="36">
        <v>21</v>
      </c>
      <c r="K12" s="36">
        <v>8</v>
      </c>
      <c r="L12" s="36">
        <v>125</v>
      </c>
      <c r="M12" s="36">
        <v>95</v>
      </c>
      <c r="N12" s="36">
        <v>0</v>
      </c>
      <c r="O12" s="36">
        <v>0</v>
      </c>
      <c r="P12" s="36">
        <v>8</v>
      </c>
      <c r="Q12" s="36">
        <v>10</v>
      </c>
      <c r="R12" s="36">
        <v>4</v>
      </c>
      <c r="S12" s="36">
        <v>297</v>
      </c>
      <c r="T12" s="36">
        <v>22</v>
      </c>
      <c r="U12" s="36">
        <v>6</v>
      </c>
      <c r="V12" s="37">
        <v>183</v>
      </c>
    </row>
    <row r="13" spans="1:22" ht="17.100000000000001" customHeight="1">
      <c r="A13" s="2" t="s">
        <v>6</v>
      </c>
      <c r="B13" s="3">
        <v>8</v>
      </c>
      <c r="C13" s="3">
        <v>6</v>
      </c>
      <c r="D13" s="3">
        <v>13</v>
      </c>
      <c r="E13" s="3">
        <v>7</v>
      </c>
      <c r="F13" s="3">
        <v>0</v>
      </c>
      <c r="G13" s="3">
        <v>0</v>
      </c>
      <c r="H13" s="3">
        <v>170</v>
      </c>
      <c r="I13" s="3">
        <v>63</v>
      </c>
      <c r="J13" s="3">
        <v>94</v>
      </c>
      <c r="K13" s="3">
        <v>67</v>
      </c>
      <c r="L13" s="3">
        <v>87</v>
      </c>
      <c r="M13" s="3">
        <v>64</v>
      </c>
      <c r="N13" s="3">
        <v>1</v>
      </c>
      <c r="O13" s="3">
        <v>0</v>
      </c>
      <c r="P13" s="3">
        <v>3</v>
      </c>
      <c r="Q13" s="3">
        <v>2</v>
      </c>
      <c r="R13" s="3">
        <v>28</v>
      </c>
      <c r="S13" s="3">
        <v>613</v>
      </c>
      <c r="T13" s="3">
        <v>15</v>
      </c>
      <c r="U13" s="3">
        <v>59</v>
      </c>
      <c r="V13" s="4">
        <v>326</v>
      </c>
    </row>
    <row r="14" spans="1:22" ht="14.25" customHeight="1">
      <c r="A14" s="2" t="s">
        <v>7</v>
      </c>
      <c r="B14" s="3">
        <v>2</v>
      </c>
      <c r="C14" s="3">
        <v>0</v>
      </c>
      <c r="D14" s="3">
        <v>4</v>
      </c>
      <c r="E14" s="3">
        <v>1</v>
      </c>
      <c r="F14" s="3">
        <v>0</v>
      </c>
      <c r="G14" s="3">
        <v>1</v>
      </c>
      <c r="H14" s="3">
        <v>14</v>
      </c>
      <c r="I14" s="3">
        <v>6</v>
      </c>
      <c r="J14" s="3">
        <v>14</v>
      </c>
      <c r="K14" s="3">
        <v>5</v>
      </c>
      <c r="L14" s="3">
        <v>103</v>
      </c>
      <c r="M14" s="3">
        <v>44</v>
      </c>
      <c r="N14" s="3">
        <v>0</v>
      </c>
      <c r="O14" s="3">
        <v>0</v>
      </c>
      <c r="P14" s="3">
        <v>3</v>
      </c>
      <c r="Q14" s="3">
        <v>0</v>
      </c>
      <c r="R14" s="3">
        <v>2</v>
      </c>
      <c r="S14" s="3">
        <v>199</v>
      </c>
      <c r="T14" s="3">
        <v>7</v>
      </c>
      <c r="U14" s="3" t="s">
        <v>177</v>
      </c>
      <c r="V14" s="4">
        <v>124</v>
      </c>
    </row>
    <row r="15" spans="1:22" ht="14.25" customHeight="1">
      <c r="A15" s="2" t="s">
        <v>8</v>
      </c>
      <c r="B15" s="3">
        <v>0</v>
      </c>
      <c r="C15" s="3">
        <v>0</v>
      </c>
      <c r="D15" s="3">
        <v>0</v>
      </c>
      <c r="E15" s="3">
        <v>0</v>
      </c>
      <c r="F15" s="3">
        <v>0</v>
      </c>
      <c r="G15" s="3">
        <v>1</v>
      </c>
      <c r="H15" s="3">
        <v>8</v>
      </c>
      <c r="I15" s="3">
        <v>0</v>
      </c>
      <c r="J15" s="3">
        <v>1</v>
      </c>
      <c r="K15" s="3">
        <v>0</v>
      </c>
      <c r="L15" s="3">
        <v>38</v>
      </c>
      <c r="M15" s="3">
        <v>15</v>
      </c>
      <c r="N15" s="3">
        <v>0</v>
      </c>
      <c r="O15" s="3">
        <v>0</v>
      </c>
      <c r="P15" s="3">
        <v>0</v>
      </c>
      <c r="Q15" s="3">
        <v>0</v>
      </c>
      <c r="R15" s="3">
        <v>0</v>
      </c>
      <c r="S15" s="3">
        <v>63</v>
      </c>
      <c r="T15" s="3">
        <v>1</v>
      </c>
      <c r="U15" s="3" t="s">
        <v>177</v>
      </c>
      <c r="V15" s="4">
        <v>26</v>
      </c>
    </row>
    <row r="16" spans="1:22" ht="14.25" customHeight="1">
      <c r="A16" s="2" t="s">
        <v>9</v>
      </c>
      <c r="B16" s="3">
        <v>1</v>
      </c>
      <c r="C16" s="3">
        <v>1</v>
      </c>
      <c r="D16" s="3">
        <v>6</v>
      </c>
      <c r="E16" s="3">
        <v>5</v>
      </c>
      <c r="F16" s="3">
        <v>1</v>
      </c>
      <c r="G16" s="3">
        <v>0</v>
      </c>
      <c r="H16" s="3">
        <v>31</v>
      </c>
      <c r="I16" s="3">
        <v>14</v>
      </c>
      <c r="J16" s="3">
        <v>31</v>
      </c>
      <c r="K16" s="3">
        <v>18</v>
      </c>
      <c r="L16" s="3">
        <v>202</v>
      </c>
      <c r="M16" s="3">
        <v>113</v>
      </c>
      <c r="N16" s="3">
        <v>1</v>
      </c>
      <c r="O16" s="3">
        <v>0</v>
      </c>
      <c r="P16" s="3">
        <v>9</v>
      </c>
      <c r="Q16" s="3">
        <v>3</v>
      </c>
      <c r="R16" s="3">
        <v>1</v>
      </c>
      <c r="S16" s="3">
        <v>437</v>
      </c>
      <c r="T16" s="3">
        <v>28</v>
      </c>
      <c r="U16" s="3">
        <v>97</v>
      </c>
      <c r="V16" s="4">
        <v>225</v>
      </c>
    </row>
    <row r="17" spans="1:22" ht="14.25" customHeight="1">
      <c r="A17" s="2" t="s">
        <v>10</v>
      </c>
      <c r="B17" s="3">
        <v>3</v>
      </c>
      <c r="C17" s="3">
        <v>1</v>
      </c>
      <c r="D17" s="3">
        <v>5</v>
      </c>
      <c r="E17" s="3">
        <v>0</v>
      </c>
      <c r="F17" s="3">
        <v>0</v>
      </c>
      <c r="G17" s="3">
        <v>0</v>
      </c>
      <c r="H17" s="3">
        <v>14</v>
      </c>
      <c r="I17" s="3">
        <v>9</v>
      </c>
      <c r="J17" s="3">
        <v>38</v>
      </c>
      <c r="K17" s="3">
        <v>13</v>
      </c>
      <c r="L17" s="3">
        <v>132</v>
      </c>
      <c r="M17" s="3">
        <v>57</v>
      </c>
      <c r="N17" s="3">
        <v>1</v>
      </c>
      <c r="O17" s="3">
        <v>0</v>
      </c>
      <c r="P17" s="3">
        <v>2</v>
      </c>
      <c r="Q17" s="3">
        <v>0</v>
      </c>
      <c r="R17" s="3">
        <v>1</v>
      </c>
      <c r="S17" s="3">
        <v>276</v>
      </c>
      <c r="T17" s="3">
        <v>5</v>
      </c>
      <c r="U17" s="3" t="s">
        <v>177</v>
      </c>
      <c r="V17" s="4">
        <v>125</v>
      </c>
    </row>
    <row r="18" spans="1:22" ht="14.25" customHeight="1">
      <c r="A18" s="2" t="s">
        <v>11</v>
      </c>
      <c r="B18" s="3">
        <v>7</v>
      </c>
      <c r="C18" s="3">
        <v>0</v>
      </c>
      <c r="D18" s="3">
        <v>16</v>
      </c>
      <c r="E18" s="3">
        <v>9</v>
      </c>
      <c r="F18" s="3">
        <v>0</v>
      </c>
      <c r="G18" s="3">
        <v>1</v>
      </c>
      <c r="H18" s="3">
        <v>167</v>
      </c>
      <c r="I18" s="3">
        <v>48</v>
      </c>
      <c r="J18" s="3">
        <v>23</v>
      </c>
      <c r="K18" s="3">
        <v>14</v>
      </c>
      <c r="L18" s="3">
        <v>241</v>
      </c>
      <c r="M18" s="3">
        <v>186</v>
      </c>
      <c r="N18" s="3">
        <v>0</v>
      </c>
      <c r="O18" s="3">
        <v>3</v>
      </c>
      <c r="P18" s="3">
        <v>10</v>
      </c>
      <c r="Q18" s="3">
        <v>2</v>
      </c>
      <c r="R18" s="3">
        <v>92</v>
      </c>
      <c r="S18" s="3">
        <v>819</v>
      </c>
      <c r="T18" s="3">
        <v>39</v>
      </c>
      <c r="U18" s="3">
        <v>25</v>
      </c>
      <c r="V18" s="4">
        <v>430</v>
      </c>
    </row>
    <row r="19" spans="1:22" ht="14.25" customHeight="1">
      <c r="A19" s="2" t="s">
        <v>12</v>
      </c>
      <c r="B19" s="3" t="s">
        <v>580</v>
      </c>
      <c r="C19" s="3" t="s">
        <v>580</v>
      </c>
      <c r="D19" s="3" t="s">
        <v>580</v>
      </c>
      <c r="E19" s="3" t="s">
        <v>580</v>
      </c>
      <c r="F19" s="3" t="s">
        <v>580</v>
      </c>
      <c r="G19" s="3" t="s">
        <v>580</v>
      </c>
      <c r="H19" s="3" t="s">
        <v>580</v>
      </c>
      <c r="I19" s="3" t="s">
        <v>580</v>
      </c>
      <c r="J19" s="3" t="s">
        <v>580</v>
      </c>
      <c r="K19" s="3" t="s">
        <v>580</v>
      </c>
      <c r="L19" s="3" t="s">
        <v>580</v>
      </c>
      <c r="M19" s="3" t="s">
        <v>580</v>
      </c>
      <c r="N19" s="3" t="s">
        <v>580</v>
      </c>
      <c r="O19" s="3" t="s">
        <v>580</v>
      </c>
      <c r="P19" s="3" t="s">
        <v>580</v>
      </c>
      <c r="Q19" s="3" t="s">
        <v>580</v>
      </c>
      <c r="R19" s="3" t="s">
        <v>580</v>
      </c>
      <c r="S19" s="3" t="s">
        <v>580</v>
      </c>
      <c r="T19" s="3" t="s">
        <v>580</v>
      </c>
      <c r="U19" s="3" t="s">
        <v>580</v>
      </c>
      <c r="V19" s="3" t="s">
        <v>580</v>
      </c>
    </row>
    <row r="20" spans="1:22" ht="14.25" customHeight="1">
      <c r="A20" s="2" t="s">
        <v>13</v>
      </c>
      <c r="B20" s="3">
        <v>0</v>
      </c>
      <c r="C20" s="3">
        <v>0</v>
      </c>
      <c r="D20" s="3">
        <v>1</v>
      </c>
      <c r="E20" s="3">
        <v>0</v>
      </c>
      <c r="F20" s="3">
        <v>0</v>
      </c>
      <c r="G20" s="3">
        <v>0</v>
      </c>
      <c r="H20" s="3">
        <v>7</v>
      </c>
      <c r="I20" s="3">
        <v>2</v>
      </c>
      <c r="J20" s="3">
        <v>1</v>
      </c>
      <c r="K20" s="3">
        <v>0</v>
      </c>
      <c r="L20" s="3">
        <v>34</v>
      </c>
      <c r="M20" s="3">
        <v>16</v>
      </c>
      <c r="N20" s="3">
        <v>0</v>
      </c>
      <c r="O20" s="3">
        <v>0</v>
      </c>
      <c r="P20" s="3">
        <v>1</v>
      </c>
      <c r="Q20" s="3">
        <v>1</v>
      </c>
      <c r="R20" s="3">
        <v>4</v>
      </c>
      <c r="S20" s="3">
        <v>67</v>
      </c>
      <c r="T20" s="3">
        <v>7</v>
      </c>
      <c r="U20" s="3" t="s">
        <v>177</v>
      </c>
      <c r="V20" s="4">
        <v>29</v>
      </c>
    </row>
    <row r="21" spans="1:22" ht="14.25" customHeight="1">
      <c r="A21" s="2" t="s">
        <v>15</v>
      </c>
      <c r="B21" s="3">
        <v>5</v>
      </c>
      <c r="C21" s="3">
        <v>1</v>
      </c>
      <c r="D21" s="3">
        <v>9</v>
      </c>
      <c r="E21" s="3">
        <v>3</v>
      </c>
      <c r="F21" s="3">
        <v>1</v>
      </c>
      <c r="G21" s="3">
        <v>0</v>
      </c>
      <c r="H21" s="3">
        <v>95</v>
      </c>
      <c r="I21" s="3">
        <v>42</v>
      </c>
      <c r="J21" s="3">
        <v>90</v>
      </c>
      <c r="K21" s="3">
        <v>49</v>
      </c>
      <c r="L21" s="3">
        <v>295</v>
      </c>
      <c r="M21" s="3">
        <v>150</v>
      </c>
      <c r="N21" s="3">
        <v>0</v>
      </c>
      <c r="O21" s="3">
        <v>0</v>
      </c>
      <c r="P21" s="3">
        <v>8</v>
      </c>
      <c r="Q21" s="3">
        <v>5</v>
      </c>
      <c r="R21" s="3">
        <v>21</v>
      </c>
      <c r="S21" s="3">
        <v>774</v>
      </c>
      <c r="T21" s="3">
        <v>20</v>
      </c>
      <c r="U21" s="3">
        <v>8</v>
      </c>
      <c r="V21" s="4">
        <v>361</v>
      </c>
    </row>
    <row r="22" spans="1:22" ht="14.25" customHeight="1">
      <c r="A22" s="38" t="s">
        <v>180</v>
      </c>
      <c r="B22" s="3">
        <v>0</v>
      </c>
      <c r="C22" s="3">
        <v>0</v>
      </c>
      <c r="D22" s="3">
        <v>1</v>
      </c>
      <c r="E22" s="3">
        <v>0</v>
      </c>
      <c r="F22" s="3">
        <v>0</v>
      </c>
      <c r="G22" s="3">
        <v>0</v>
      </c>
      <c r="H22" s="3">
        <v>2</v>
      </c>
      <c r="I22" s="3">
        <v>0</v>
      </c>
      <c r="J22" s="3">
        <v>0</v>
      </c>
      <c r="K22" s="3">
        <v>1</v>
      </c>
      <c r="L22" s="3">
        <v>24</v>
      </c>
      <c r="M22" s="3">
        <v>4</v>
      </c>
      <c r="N22" s="3">
        <v>0</v>
      </c>
      <c r="O22" s="3">
        <v>0</v>
      </c>
      <c r="P22" s="3">
        <v>0</v>
      </c>
      <c r="Q22" s="3">
        <v>0</v>
      </c>
      <c r="R22" s="3">
        <v>0</v>
      </c>
      <c r="S22" s="3">
        <v>32</v>
      </c>
      <c r="T22" s="3">
        <v>2</v>
      </c>
      <c r="U22" s="3" t="s">
        <v>177</v>
      </c>
      <c r="V22" s="4">
        <v>12</v>
      </c>
    </row>
    <row r="23" spans="1:22" ht="14.25" customHeight="1">
      <c r="A23" s="2" t="s">
        <v>17</v>
      </c>
      <c r="B23" s="3">
        <v>1</v>
      </c>
      <c r="C23" s="3">
        <v>0</v>
      </c>
      <c r="D23" s="3">
        <v>0</v>
      </c>
      <c r="E23" s="3">
        <v>0</v>
      </c>
      <c r="F23" s="3">
        <v>0</v>
      </c>
      <c r="G23" s="3">
        <v>0</v>
      </c>
      <c r="H23" s="3">
        <v>1</v>
      </c>
      <c r="I23" s="3">
        <v>1</v>
      </c>
      <c r="J23" s="3">
        <v>3</v>
      </c>
      <c r="K23" s="3">
        <v>2</v>
      </c>
      <c r="L23" s="3">
        <v>12</v>
      </c>
      <c r="M23" s="3">
        <v>10</v>
      </c>
      <c r="N23" s="3">
        <v>0</v>
      </c>
      <c r="O23" s="3">
        <v>0</v>
      </c>
      <c r="P23" s="3">
        <v>1</v>
      </c>
      <c r="Q23" s="3">
        <v>0</v>
      </c>
      <c r="R23" s="3">
        <v>1</v>
      </c>
      <c r="S23" s="3">
        <v>32</v>
      </c>
      <c r="T23" s="3">
        <v>3</v>
      </c>
      <c r="U23" s="3">
        <v>2</v>
      </c>
      <c r="V23" s="4">
        <v>14</v>
      </c>
    </row>
    <row r="24" spans="1:22" ht="14.25" customHeight="1">
      <c r="A24" s="2" t="s">
        <v>18</v>
      </c>
      <c r="B24" s="3">
        <v>1</v>
      </c>
      <c r="C24" s="3">
        <v>0</v>
      </c>
      <c r="D24" s="3">
        <v>10</v>
      </c>
      <c r="E24" s="3">
        <v>2</v>
      </c>
      <c r="F24" s="3">
        <v>0</v>
      </c>
      <c r="G24" s="3">
        <v>0</v>
      </c>
      <c r="H24" s="3">
        <v>17</v>
      </c>
      <c r="I24" s="3">
        <v>3</v>
      </c>
      <c r="J24" s="3">
        <v>16</v>
      </c>
      <c r="K24" s="3">
        <v>7</v>
      </c>
      <c r="L24" s="3">
        <v>162</v>
      </c>
      <c r="M24" s="3">
        <v>31</v>
      </c>
      <c r="N24" s="3">
        <v>1</v>
      </c>
      <c r="O24" s="3">
        <v>0</v>
      </c>
      <c r="P24" s="3">
        <v>4</v>
      </c>
      <c r="Q24" s="3">
        <v>2</v>
      </c>
      <c r="R24" s="3">
        <v>21</v>
      </c>
      <c r="S24" s="3">
        <v>277</v>
      </c>
      <c r="T24" s="3">
        <v>7</v>
      </c>
      <c r="U24" s="3">
        <v>7</v>
      </c>
      <c r="V24" s="4">
        <v>91</v>
      </c>
    </row>
    <row r="25" spans="1:22" ht="14.25" customHeight="1">
      <c r="A25" s="2" t="s">
        <v>19</v>
      </c>
      <c r="B25" s="3">
        <v>42</v>
      </c>
      <c r="C25" s="3">
        <v>25</v>
      </c>
      <c r="D25" s="3">
        <v>15</v>
      </c>
      <c r="E25" s="3">
        <v>5</v>
      </c>
      <c r="F25" s="3">
        <v>0</v>
      </c>
      <c r="G25" s="3">
        <v>0</v>
      </c>
      <c r="H25" s="3">
        <v>177</v>
      </c>
      <c r="I25" s="3">
        <v>83</v>
      </c>
      <c r="J25" s="3">
        <v>438</v>
      </c>
      <c r="K25" s="3">
        <v>262</v>
      </c>
      <c r="L25" s="3">
        <v>47</v>
      </c>
      <c r="M25" s="3">
        <v>38</v>
      </c>
      <c r="N25" s="3">
        <v>0</v>
      </c>
      <c r="O25" s="3">
        <v>1</v>
      </c>
      <c r="P25" s="3">
        <v>2</v>
      </c>
      <c r="Q25" s="3">
        <v>2</v>
      </c>
      <c r="R25" s="3">
        <v>23</v>
      </c>
      <c r="S25" s="3">
        <v>1160</v>
      </c>
      <c r="T25" s="3">
        <v>39</v>
      </c>
      <c r="U25" s="3">
        <v>54</v>
      </c>
      <c r="V25" s="4">
        <v>376</v>
      </c>
    </row>
    <row r="26" spans="1:22" ht="14.25" customHeight="1">
      <c r="A26" s="2" t="s">
        <v>21</v>
      </c>
      <c r="B26" s="3">
        <v>1</v>
      </c>
      <c r="C26" s="3">
        <v>0</v>
      </c>
      <c r="D26" s="3">
        <v>2</v>
      </c>
      <c r="E26" s="3">
        <v>0</v>
      </c>
      <c r="F26" s="3">
        <v>0</v>
      </c>
      <c r="G26" s="3">
        <v>1</v>
      </c>
      <c r="H26" s="3">
        <v>7</v>
      </c>
      <c r="I26" s="3">
        <v>1</v>
      </c>
      <c r="J26" s="3">
        <v>8</v>
      </c>
      <c r="K26" s="3">
        <v>5</v>
      </c>
      <c r="L26" s="3">
        <v>72</v>
      </c>
      <c r="M26" s="3">
        <v>29</v>
      </c>
      <c r="N26" s="3">
        <v>0</v>
      </c>
      <c r="O26" s="3">
        <v>0</v>
      </c>
      <c r="P26" s="3">
        <v>7</v>
      </c>
      <c r="Q26" s="3">
        <v>1</v>
      </c>
      <c r="R26" s="3">
        <v>12</v>
      </c>
      <c r="S26" s="3">
        <v>146</v>
      </c>
      <c r="T26" s="3">
        <v>3</v>
      </c>
      <c r="U26" s="3">
        <v>1</v>
      </c>
      <c r="V26" s="4">
        <v>41</v>
      </c>
    </row>
    <row r="27" spans="1:22" ht="14.25" customHeight="1">
      <c r="A27" s="2" t="s">
        <v>22</v>
      </c>
      <c r="B27" s="3">
        <v>4</v>
      </c>
      <c r="C27" s="3">
        <v>1</v>
      </c>
      <c r="D27" s="3">
        <v>10</v>
      </c>
      <c r="E27" s="3">
        <v>4</v>
      </c>
      <c r="F27" s="3">
        <v>0</v>
      </c>
      <c r="G27" s="3">
        <v>0</v>
      </c>
      <c r="H27" s="3">
        <v>65</v>
      </c>
      <c r="I27" s="3">
        <v>18</v>
      </c>
      <c r="J27" s="3">
        <v>43</v>
      </c>
      <c r="K27" s="3">
        <v>26</v>
      </c>
      <c r="L27" s="3">
        <v>84</v>
      </c>
      <c r="M27" s="3">
        <v>54</v>
      </c>
      <c r="N27" s="3">
        <v>0</v>
      </c>
      <c r="O27" s="3">
        <v>0</v>
      </c>
      <c r="P27" s="3">
        <v>4</v>
      </c>
      <c r="Q27" s="3">
        <v>1</v>
      </c>
      <c r="R27" s="3">
        <v>39</v>
      </c>
      <c r="S27" s="3">
        <v>353</v>
      </c>
      <c r="T27" s="3">
        <v>10</v>
      </c>
      <c r="U27" s="3">
        <v>40</v>
      </c>
      <c r="V27" s="4">
        <v>123</v>
      </c>
    </row>
    <row r="28" spans="1:22" ht="14.25" customHeight="1">
      <c r="A28" s="38" t="s">
        <v>178</v>
      </c>
      <c r="B28" s="3">
        <v>0</v>
      </c>
      <c r="C28" s="3">
        <v>0</v>
      </c>
      <c r="D28" s="3">
        <v>2</v>
      </c>
      <c r="E28" s="3">
        <v>3</v>
      </c>
      <c r="F28" s="3">
        <v>1</v>
      </c>
      <c r="G28" s="3">
        <v>1</v>
      </c>
      <c r="H28" s="3">
        <v>4</v>
      </c>
      <c r="I28" s="3">
        <v>4</v>
      </c>
      <c r="J28" s="3">
        <v>13</v>
      </c>
      <c r="K28" s="3">
        <v>4</v>
      </c>
      <c r="L28" s="3">
        <v>75</v>
      </c>
      <c r="M28" s="3">
        <v>33</v>
      </c>
      <c r="N28" s="3">
        <v>0</v>
      </c>
      <c r="O28" s="3">
        <v>0</v>
      </c>
      <c r="P28" s="3">
        <v>3</v>
      </c>
      <c r="Q28" s="3">
        <v>2</v>
      </c>
      <c r="R28" s="3">
        <v>5</v>
      </c>
      <c r="S28" s="3">
        <v>150</v>
      </c>
      <c r="T28" s="3">
        <v>7</v>
      </c>
      <c r="U28" s="3" t="s">
        <v>177</v>
      </c>
      <c r="V28" s="4">
        <v>72</v>
      </c>
    </row>
    <row r="29" spans="1:22" ht="14.25" customHeight="1">
      <c r="A29" s="2" t="s">
        <v>24</v>
      </c>
      <c r="B29" s="3">
        <v>0</v>
      </c>
      <c r="C29" s="3">
        <v>0</v>
      </c>
      <c r="D29" s="3">
        <v>1</v>
      </c>
      <c r="E29" s="3">
        <v>1</v>
      </c>
      <c r="F29" s="3">
        <v>0</v>
      </c>
      <c r="G29" s="3">
        <v>1</v>
      </c>
      <c r="H29" s="3">
        <v>24</v>
      </c>
      <c r="I29" s="3">
        <v>7</v>
      </c>
      <c r="J29" s="3">
        <v>7</v>
      </c>
      <c r="K29" s="3">
        <v>2</v>
      </c>
      <c r="L29" s="3">
        <v>68</v>
      </c>
      <c r="M29" s="3">
        <v>33</v>
      </c>
      <c r="N29" s="3">
        <v>0</v>
      </c>
      <c r="O29" s="3">
        <v>0</v>
      </c>
      <c r="P29" s="3">
        <v>4</v>
      </c>
      <c r="Q29" s="3">
        <v>2</v>
      </c>
      <c r="R29" s="3">
        <v>3</v>
      </c>
      <c r="S29" s="3">
        <v>153</v>
      </c>
      <c r="T29" s="3">
        <v>6</v>
      </c>
      <c r="U29" s="3">
        <v>1</v>
      </c>
      <c r="V29" s="4">
        <v>65</v>
      </c>
    </row>
    <row r="30" spans="1:22" ht="14.25" customHeight="1">
      <c r="A30" s="2" t="s">
        <v>25</v>
      </c>
      <c r="B30" s="3">
        <v>1</v>
      </c>
      <c r="C30" s="3">
        <v>1</v>
      </c>
      <c r="D30" s="3">
        <v>5</v>
      </c>
      <c r="E30" s="3">
        <v>4</v>
      </c>
      <c r="F30" s="3">
        <v>0</v>
      </c>
      <c r="G30" s="3">
        <v>0</v>
      </c>
      <c r="H30" s="3">
        <v>52</v>
      </c>
      <c r="I30" s="3">
        <v>20</v>
      </c>
      <c r="J30" s="3">
        <v>41</v>
      </c>
      <c r="K30" s="3">
        <v>24</v>
      </c>
      <c r="L30" s="3">
        <v>172</v>
      </c>
      <c r="M30" s="3">
        <v>96</v>
      </c>
      <c r="N30" s="3">
        <v>1</v>
      </c>
      <c r="O30" s="3">
        <v>0</v>
      </c>
      <c r="P30" s="3">
        <v>7</v>
      </c>
      <c r="Q30" s="3">
        <v>4</v>
      </c>
      <c r="R30" s="3">
        <v>22</v>
      </c>
      <c r="S30" s="3">
        <v>450</v>
      </c>
      <c r="T30" s="3">
        <v>10</v>
      </c>
      <c r="U30" s="3">
        <v>10</v>
      </c>
      <c r="V30" s="4">
        <v>154</v>
      </c>
    </row>
    <row r="31" spans="1:22" ht="14.25" customHeight="1">
      <c r="A31" s="2" t="s">
        <v>26</v>
      </c>
      <c r="B31" s="3">
        <v>0</v>
      </c>
      <c r="C31" s="3">
        <v>0</v>
      </c>
      <c r="D31" s="3">
        <v>1</v>
      </c>
      <c r="E31" s="3">
        <v>0</v>
      </c>
      <c r="F31" s="3">
        <v>1</v>
      </c>
      <c r="G31" s="3">
        <v>0</v>
      </c>
      <c r="H31" s="3">
        <v>9</v>
      </c>
      <c r="I31" s="3">
        <v>2</v>
      </c>
      <c r="J31" s="3">
        <v>3</v>
      </c>
      <c r="K31" s="3">
        <v>2</v>
      </c>
      <c r="L31" s="3">
        <v>58</v>
      </c>
      <c r="M31" s="3">
        <v>20</v>
      </c>
      <c r="N31" s="3">
        <v>1</v>
      </c>
      <c r="O31" s="3">
        <v>0</v>
      </c>
      <c r="P31" s="3">
        <v>2</v>
      </c>
      <c r="Q31" s="3">
        <v>2</v>
      </c>
      <c r="R31" s="3">
        <v>3</v>
      </c>
      <c r="S31" s="3">
        <v>104</v>
      </c>
      <c r="T31" s="3">
        <v>2</v>
      </c>
      <c r="U31" s="3" t="s">
        <v>177</v>
      </c>
      <c r="V31" s="4">
        <v>41</v>
      </c>
    </row>
    <row r="32" spans="1:22" ht="14.25" customHeight="1">
      <c r="A32" s="2" t="s">
        <v>27</v>
      </c>
      <c r="B32" s="3">
        <v>3</v>
      </c>
      <c r="C32" s="3">
        <v>4</v>
      </c>
      <c r="D32" s="3">
        <v>26</v>
      </c>
      <c r="E32" s="3">
        <v>17</v>
      </c>
      <c r="F32" s="3">
        <v>0</v>
      </c>
      <c r="G32" s="3">
        <v>5</v>
      </c>
      <c r="H32" s="3">
        <v>93</v>
      </c>
      <c r="I32" s="3">
        <v>35</v>
      </c>
      <c r="J32" s="3">
        <v>91</v>
      </c>
      <c r="K32" s="3">
        <v>58</v>
      </c>
      <c r="L32" s="3">
        <v>643</v>
      </c>
      <c r="M32" s="3">
        <v>288</v>
      </c>
      <c r="N32" s="3">
        <v>1</v>
      </c>
      <c r="O32" s="3">
        <v>0</v>
      </c>
      <c r="P32" s="3">
        <v>12</v>
      </c>
      <c r="Q32" s="3">
        <v>9</v>
      </c>
      <c r="R32" s="3">
        <v>62</v>
      </c>
      <c r="S32" s="3">
        <v>1347</v>
      </c>
      <c r="T32" s="3">
        <v>57</v>
      </c>
      <c r="U32" s="3">
        <v>27</v>
      </c>
      <c r="V32" s="4">
        <v>547</v>
      </c>
    </row>
    <row r="33" spans="1:22" ht="14.25" customHeight="1">
      <c r="A33" s="2" t="s">
        <v>28</v>
      </c>
      <c r="B33" s="3">
        <v>1</v>
      </c>
      <c r="C33" s="3">
        <v>0</v>
      </c>
      <c r="D33" s="3">
        <v>2</v>
      </c>
      <c r="E33" s="3">
        <v>4</v>
      </c>
      <c r="F33" s="3">
        <v>0</v>
      </c>
      <c r="G33" s="3">
        <v>0</v>
      </c>
      <c r="H33" s="3">
        <v>14</v>
      </c>
      <c r="I33" s="3">
        <v>6</v>
      </c>
      <c r="J33" s="3">
        <v>11</v>
      </c>
      <c r="K33" s="3">
        <v>10</v>
      </c>
      <c r="L33" s="3">
        <v>127</v>
      </c>
      <c r="M33" s="3">
        <v>48</v>
      </c>
      <c r="N33" s="3">
        <v>0</v>
      </c>
      <c r="O33" s="3">
        <v>0</v>
      </c>
      <c r="P33" s="3">
        <v>4</v>
      </c>
      <c r="Q33" s="3">
        <v>1</v>
      </c>
      <c r="R33" s="3">
        <v>0</v>
      </c>
      <c r="S33" s="3">
        <v>228</v>
      </c>
      <c r="T33" s="3">
        <v>13</v>
      </c>
      <c r="U33" s="3">
        <v>1</v>
      </c>
      <c r="V33" s="4">
        <v>72</v>
      </c>
    </row>
    <row r="34" spans="1:22" ht="14.25" customHeight="1">
      <c r="A34" s="2" t="s">
        <v>29</v>
      </c>
      <c r="B34" s="3">
        <v>5</v>
      </c>
      <c r="C34" s="3">
        <v>4</v>
      </c>
      <c r="D34" s="3">
        <v>7</v>
      </c>
      <c r="E34" s="3">
        <v>10</v>
      </c>
      <c r="F34" s="3">
        <v>0</v>
      </c>
      <c r="G34" s="3">
        <v>0</v>
      </c>
      <c r="H34" s="3">
        <v>23</v>
      </c>
      <c r="I34" s="3">
        <v>30</v>
      </c>
      <c r="J34" s="3">
        <v>37</v>
      </c>
      <c r="K34" s="3">
        <v>30</v>
      </c>
      <c r="L34" s="3">
        <v>80</v>
      </c>
      <c r="M34" s="3">
        <v>118</v>
      </c>
      <c r="N34" s="3">
        <v>0</v>
      </c>
      <c r="O34" s="3">
        <v>1</v>
      </c>
      <c r="P34" s="3">
        <v>5</v>
      </c>
      <c r="Q34" s="3">
        <v>6</v>
      </c>
      <c r="R34" s="3">
        <v>8</v>
      </c>
      <c r="S34" s="3">
        <v>364</v>
      </c>
      <c r="T34" s="3">
        <v>9</v>
      </c>
      <c r="U34" s="3">
        <v>31</v>
      </c>
      <c r="V34" s="4">
        <v>194</v>
      </c>
    </row>
    <row r="35" spans="1:22" ht="14.25" customHeight="1">
      <c r="A35" s="38" t="s">
        <v>176</v>
      </c>
      <c r="B35" s="3">
        <v>0</v>
      </c>
      <c r="C35" s="3">
        <v>0</v>
      </c>
      <c r="D35" s="3">
        <v>0</v>
      </c>
      <c r="E35" s="3">
        <v>0</v>
      </c>
      <c r="F35" s="3">
        <v>0</v>
      </c>
      <c r="G35" s="3">
        <v>0</v>
      </c>
      <c r="H35" s="3">
        <v>7</v>
      </c>
      <c r="I35" s="3">
        <v>1</v>
      </c>
      <c r="J35" s="3">
        <v>17</v>
      </c>
      <c r="K35" s="3">
        <v>4</v>
      </c>
      <c r="L35" s="3">
        <v>20</v>
      </c>
      <c r="M35" s="3">
        <v>9</v>
      </c>
      <c r="N35" s="3">
        <v>2</v>
      </c>
      <c r="O35" s="3">
        <v>0</v>
      </c>
      <c r="P35" s="3">
        <v>2</v>
      </c>
      <c r="Q35" s="3">
        <v>0</v>
      </c>
      <c r="R35" s="3">
        <v>1</v>
      </c>
      <c r="S35" s="3">
        <v>63</v>
      </c>
      <c r="T35" s="3">
        <v>1</v>
      </c>
      <c r="U35" s="3">
        <v>1</v>
      </c>
      <c r="V35" s="4">
        <v>34</v>
      </c>
    </row>
    <row r="36" spans="1:22" ht="14.25" customHeight="1" thickBot="1">
      <c r="A36" s="5" t="s">
        <v>32</v>
      </c>
      <c r="B36" s="6">
        <v>0</v>
      </c>
      <c r="C36" s="6">
        <v>1</v>
      </c>
      <c r="D36" s="6">
        <v>0</v>
      </c>
      <c r="E36" s="6">
        <v>2</v>
      </c>
      <c r="F36" s="6">
        <v>0</v>
      </c>
      <c r="G36" s="6">
        <v>0</v>
      </c>
      <c r="H36" s="6">
        <v>5</v>
      </c>
      <c r="I36" s="6">
        <v>6</v>
      </c>
      <c r="J36" s="6">
        <v>13</v>
      </c>
      <c r="K36" s="6">
        <v>11</v>
      </c>
      <c r="L36" s="6">
        <v>28</v>
      </c>
      <c r="M36" s="6">
        <v>19</v>
      </c>
      <c r="N36" s="6">
        <v>0</v>
      </c>
      <c r="O36" s="6">
        <v>1</v>
      </c>
      <c r="P36" s="6">
        <v>0</v>
      </c>
      <c r="Q36" s="6">
        <v>2</v>
      </c>
      <c r="R36" s="6">
        <v>1</v>
      </c>
      <c r="S36" s="6">
        <v>89</v>
      </c>
      <c r="T36" s="6">
        <v>3</v>
      </c>
      <c r="U36" s="6">
        <v>6</v>
      </c>
      <c r="V36" s="7">
        <v>20</v>
      </c>
    </row>
    <row r="37" spans="1:22" ht="14.25" customHeight="1">
      <c r="A37" s="848" t="s">
        <v>206</v>
      </c>
      <c r="B37" s="839"/>
      <c r="C37" s="839"/>
      <c r="D37" s="839"/>
      <c r="E37" s="839"/>
      <c r="F37" s="839"/>
      <c r="G37" s="839"/>
      <c r="H37" s="839"/>
      <c r="I37" s="839"/>
      <c r="J37" s="839"/>
      <c r="K37" s="839"/>
      <c r="L37" s="839"/>
      <c r="M37" s="839"/>
      <c r="N37" s="839"/>
      <c r="O37" s="839"/>
      <c r="P37" s="839"/>
      <c r="Q37" s="839"/>
      <c r="R37" s="839"/>
      <c r="S37" s="839"/>
      <c r="T37" s="839"/>
      <c r="U37" s="839"/>
      <c r="V37" s="839"/>
    </row>
    <row r="38" spans="1:22" ht="14.25" customHeight="1">
      <c r="A38" s="848" t="s">
        <v>40</v>
      </c>
      <c r="B38" s="839"/>
      <c r="C38" s="839"/>
      <c r="D38" s="839"/>
      <c r="E38" s="839"/>
      <c r="F38" s="839"/>
      <c r="G38" s="839"/>
      <c r="H38" s="839"/>
      <c r="I38" s="839"/>
      <c r="J38" s="839"/>
      <c r="K38" s="839"/>
      <c r="L38" s="839"/>
      <c r="M38" s="839"/>
      <c r="N38" s="839"/>
      <c r="O38" s="839"/>
      <c r="P38" s="839"/>
      <c r="Q38" s="839"/>
      <c r="R38" s="839"/>
      <c r="S38" s="839"/>
      <c r="T38" s="839"/>
      <c r="U38" s="839"/>
      <c r="V38" s="839"/>
    </row>
    <row r="39" spans="1:22" ht="14.25" customHeight="1">
      <c r="A39" s="848" t="s">
        <v>82</v>
      </c>
      <c r="B39" s="839"/>
      <c r="C39" s="839"/>
      <c r="D39" s="839"/>
      <c r="E39" s="839"/>
      <c r="F39" s="839"/>
      <c r="G39" s="839"/>
      <c r="H39" s="839"/>
      <c r="I39" s="839"/>
      <c r="J39" s="839"/>
      <c r="K39" s="839"/>
      <c r="L39" s="839"/>
      <c r="M39" s="839"/>
      <c r="N39" s="839"/>
      <c r="O39" s="839"/>
      <c r="P39" s="839"/>
      <c r="Q39" s="839"/>
      <c r="R39" s="839"/>
      <c r="S39" s="839"/>
      <c r="T39" s="839"/>
      <c r="U39" s="839"/>
      <c r="V39" s="839"/>
    </row>
    <row r="40" spans="1:22" ht="14.25" customHeight="1">
      <c r="A40" s="848" t="s">
        <v>173</v>
      </c>
      <c r="B40" s="839"/>
      <c r="C40" s="839"/>
      <c r="D40" s="839"/>
      <c r="E40" s="839"/>
      <c r="F40" s="839"/>
      <c r="G40" s="839"/>
      <c r="H40" s="839"/>
      <c r="I40" s="839"/>
      <c r="J40" s="839"/>
      <c r="K40" s="839"/>
      <c r="L40" s="839"/>
      <c r="M40" s="839"/>
      <c r="N40" s="839"/>
      <c r="O40" s="839"/>
      <c r="P40" s="839"/>
      <c r="Q40" s="839"/>
      <c r="R40" s="839"/>
      <c r="S40" s="839"/>
      <c r="T40" s="839"/>
      <c r="U40" s="839"/>
      <c r="V40" s="839"/>
    </row>
    <row r="41" spans="1:22" ht="14.25" customHeight="1">
      <c r="A41" s="848" t="s">
        <v>80</v>
      </c>
      <c r="B41" s="839"/>
      <c r="C41" s="839"/>
      <c r="D41" s="839"/>
      <c r="E41" s="839"/>
      <c r="F41" s="839"/>
      <c r="G41" s="839"/>
      <c r="H41" s="839"/>
      <c r="I41" s="839"/>
      <c r="J41" s="839"/>
      <c r="K41" s="839"/>
      <c r="L41" s="839"/>
      <c r="M41" s="839"/>
      <c r="N41" s="839"/>
      <c r="O41" s="839"/>
      <c r="P41" s="839"/>
      <c r="Q41" s="839"/>
      <c r="R41" s="839"/>
      <c r="S41" s="839"/>
      <c r="T41" s="839"/>
      <c r="U41" s="839"/>
      <c r="V41" s="839"/>
    </row>
  </sheetData>
  <mergeCells count="22">
    <mergeCell ref="T9:V9"/>
    <mergeCell ref="A1:V1"/>
    <mergeCell ref="A2:V2"/>
    <mergeCell ref="A3:V3"/>
    <mergeCell ref="A4:V4"/>
    <mergeCell ref="A5:V5"/>
    <mergeCell ref="A41:V41"/>
    <mergeCell ref="A6:V6"/>
    <mergeCell ref="A37:V37"/>
    <mergeCell ref="A38:V38"/>
    <mergeCell ref="A39:V39"/>
    <mergeCell ref="A40:V40"/>
    <mergeCell ref="B9:C9"/>
    <mergeCell ref="D9:E9"/>
    <mergeCell ref="F9:G9"/>
    <mergeCell ref="H9:I9"/>
    <mergeCell ref="J9:K9"/>
    <mergeCell ref="L9:M9"/>
    <mergeCell ref="N9:O9"/>
    <mergeCell ref="P9:Q9"/>
    <mergeCell ref="B8:S8"/>
    <mergeCell ref="A8:A10"/>
  </mergeCells>
  <printOptions horizontalCentered="1"/>
  <pageMargins left="0.2" right="0.2" top="1" bottom="0.45" header="0.25" footer="0.25"/>
  <pageSetup scale="85" orientation="landscape" cellComments="atEnd" r:id="rId1"/>
  <headerFooter>
    <oddHeader>&amp;L&amp;G</oddHeader>
    <oddFooter>&amp;L&amp;"Calibri,Regular"&amp;11PERA 2208C Division of Accountability, Research and Measurement</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Normal="100" workbookViewId="0">
      <selection activeCell="R20" sqref="R20"/>
    </sheetView>
  </sheetViews>
  <sheetFormatPr defaultColWidth="11" defaultRowHeight="15" customHeight="1"/>
  <cols>
    <col min="1" max="1" width="8" style="60" bestFit="1" customWidth="1"/>
    <col min="2" max="2" width="21" style="60" bestFit="1" customWidth="1"/>
    <col min="3" max="3" width="8.69921875" style="60" bestFit="1" customWidth="1"/>
    <col min="4" max="5" width="9.3984375" style="60" bestFit="1" customWidth="1"/>
    <col min="6" max="6" width="13.09765625" style="60" bestFit="1" customWidth="1"/>
    <col min="7" max="7" width="8.19921875" style="60" bestFit="1" customWidth="1"/>
    <col min="8" max="8" width="8.69921875" style="60" bestFit="1" customWidth="1"/>
    <col min="9" max="10" width="9.3984375" style="60" bestFit="1" customWidth="1"/>
    <col min="11" max="11" width="13.09765625" style="60" bestFit="1" customWidth="1"/>
    <col min="12" max="12" width="8.5" style="60" bestFit="1" customWidth="1"/>
    <col min="13" max="13" width="9.3984375" style="60" customWidth="1"/>
    <col min="14" max="16384" width="11" style="60"/>
  </cols>
  <sheetData>
    <row r="1" spans="1:13" ht="21.9" customHeight="1">
      <c r="A1" s="774" t="s">
        <v>287</v>
      </c>
      <c r="B1" s="777"/>
      <c r="C1" s="777"/>
      <c r="D1" s="777"/>
      <c r="E1" s="777"/>
      <c r="F1" s="777"/>
      <c r="G1" s="777"/>
      <c r="H1" s="777"/>
      <c r="I1" s="777"/>
      <c r="J1" s="777"/>
      <c r="K1" s="777"/>
      <c r="L1" s="777"/>
      <c r="M1" s="777"/>
    </row>
    <row r="2" spans="1:13" ht="21.9" customHeight="1">
      <c r="A2" s="774" t="s">
        <v>1</v>
      </c>
      <c r="B2" s="777"/>
      <c r="C2" s="777"/>
      <c r="D2" s="777"/>
      <c r="E2" s="777"/>
      <c r="F2" s="777"/>
      <c r="G2" s="777"/>
      <c r="H2" s="777"/>
      <c r="I2" s="777"/>
      <c r="J2" s="777"/>
      <c r="K2" s="777"/>
      <c r="L2" s="777"/>
      <c r="M2" s="777"/>
    </row>
    <row r="3" spans="1:13" ht="21.9" customHeight="1">
      <c r="A3" s="774" t="s">
        <v>266</v>
      </c>
      <c r="B3" s="777"/>
      <c r="C3" s="777"/>
      <c r="D3" s="777"/>
      <c r="E3" s="777"/>
      <c r="F3" s="777"/>
      <c r="G3" s="777"/>
      <c r="H3" s="777"/>
      <c r="I3" s="777"/>
      <c r="J3" s="777"/>
      <c r="K3" s="777"/>
      <c r="L3" s="777"/>
      <c r="M3" s="777"/>
    </row>
    <row r="4" spans="1:13" ht="21.9" customHeight="1">
      <c r="A4" s="774" t="s">
        <v>286</v>
      </c>
      <c r="B4" s="777"/>
      <c r="C4" s="777"/>
      <c r="D4" s="777"/>
      <c r="E4" s="777"/>
      <c r="F4" s="777"/>
      <c r="G4" s="777"/>
      <c r="H4" s="777"/>
      <c r="I4" s="777"/>
      <c r="J4" s="777"/>
      <c r="K4" s="777"/>
      <c r="L4" s="777"/>
      <c r="M4" s="777"/>
    </row>
    <row r="5" spans="1:13" ht="21.9" customHeight="1">
      <c r="A5" s="774" t="s">
        <v>285</v>
      </c>
      <c r="B5" s="777"/>
      <c r="C5" s="777"/>
      <c r="D5" s="777"/>
      <c r="E5" s="777"/>
      <c r="F5" s="777"/>
      <c r="G5" s="777"/>
      <c r="H5" s="777"/>
      <c r="I5" s="777"/>
      <c r="J5" s="777"/>
      <c r="K5" s="777"/>
      <c r="L5" s="777"/>
      <c r="M5" s="777"/>
    </row>
    <row r="6" spans="1:13" ht="21.9" customHeight="1">
      <c r="A6" s="774" t="s">
        <v>264</v>
      </c>
      <c r="B6" s="777"/>
      <c r="C6" s="777"/>
      <c r="D6" s="777"/>
      <c r="E6" s="777"/>
      <c r="F6" s="777"/>
      <c r="G6" s="777"/>
      <c r="H6" s="777"/>
      <c r="I6" s="777"/>
      <c r="J6" s="777"/>
      <c r="K6" s="777"/>
      <c r="L6" s="777"/>
      <c r="M6" s="777"/>
    </row>
    <row r="7" spans="1:13" ht="15" customHeight="1" thickBot="1"/>
    <row r="8" spans="1:13" ht="16.5" customHeight="1">
      <c r="A8" s="809" t="s">
        <v>4</v>
      </c>
      <c r="B8" s="810"/>
      <c r="C8" s="813" t="s">
        <v>258</v>
      </c>
      <c r="D8" s="814"/>
      <c r="E8" s="814"/>
      <c r="F8" s="814"/>
      <c r="G8" s="815"/>
      <c r="H8" s="814" t="s">
        <v>257</v>
      </c>
      <c r="I8" s="814"/>
      <c r="J8" s="814"/>
      <c r="K8" s="814"/>
      <c r="L8" s="814"/>
      <c r="M8" s="105" t="s">
        <v>242</v>
      </c>
    </row>
    <row r="9" spans="1:13" ht="42" customHeight="1">
      <c r="A9" s="811"/>
      <c r="B9" s="812"/>
      <c r="C9" s="73" t="s">
        <v>262</v>
      </c>
      <c r="D9" s="73" t="s">
        <v>261</v>
      </c>
      <c r="E9" s="73" t="s">
        <v>260</v>
      </c>
      <c r="F9" s="73" t="s">
        <v>259</v>
      </c>
      <c r="G9" s="103" t="s">
        <v>284</v>
      </c>
      <c r="H9" s="102" t="s">
        <v>262</v>
      </c>
      <c r="I9" s="73" t="s">
        <v>261</v>
      </c>
      <c r="J9" s="73" t="s">
        <v>260</v>
      </c>
      <c r="K9" s="73" t="s">
        <v>259</v>
      </c>
      <c r="L9" s="104" t="s">
        <v>283</v>
      </c>
      <c r="M9" s="106" t="s">
        <v>282</v>
      </c>
    </row>
    <row r="10" spans="1:13" ht="17.100000000000001" customHeight="1">
      <c r="A10" s="798" t="s">
        <v>165</v>
      </c>
      <c r="B10" s="246" t="s">
        <v>275</v>
      </c>
      <c r="C10" s="247">
        <v>744</v>
      </c>
      <c r="D10" s="247">
        <v>281</v>
      </c>
      <c r="E10" s="247">
        <v>2060</v>
      </c>
      <c r="F10" s="247">
        <v>172</v>
      </c>
      <c r="G10" s="248">
        <v>3257</v>
      </c>
      <c r="H10" s="249">
        <v>439</v>
      </c>
      <c r="I10" s="247">
        <v>109</v>
      </c>
      <c r="J10" s="247">
        <v>2026</v>
      </c>
      <c r="K10" s="247">
        <v>439</v>
      </c>
      <c r="L10" s="250">
        <v>3013</v>
      </c>
      <c r="M10" s="251">
        <v>6270</v>
      </c>
    </row>
    <row r="11" spans="1:13" ht="17.100000000000001" customHeight="1">
      <c r="A11" s="816"/>
      <c r="B11" s="252" t="s">
        <v>96</v>
      </c>
      <c r="C11" s="253">
        <v>9109</v>
      </c>
      <c r="D11" s="253">
        <v>1383</v>
      </c>
      <c r="E11" s="253">
        <v>14342</v>
      </c>
      <c r="F11" s="253">
        <v>1660</v>
      </c>
      <c r="G11" s="254">
        <v>26494</v>
      </c>
      <c r="H11" s="255">
        <v>6030</v>
      </c>
      <c r="I11" s="253">
        <v>2528</v>
      </c>
      <c r="J11" s="253">
        <v>33734</v>
      </c>
      <c r="K11" s="253">
        <v>7982</v>
      </c>
      <c r="L11" s="256">
        <v>50274</v>
      </c>
      <c r="M11" s="257">
        <v>76768</v>
      </c>
    </row>
    <row r="12" spans="1:13" ht="17.100000000000001" customHeight="1">
      <c r="A12" s="816"/>
      <c r="B12" s="252" t="s">
        <v>97</v>
      </c>
      <c r="C12" s="253">
        <v>4269</v>
      </c>
      <c r="D12" s="253">
        <v>986</v>
      </c>
      <c r="E12" s="253">
        <v>8464</v>
      </c>
      <c r="F12" s="253">
        <v>860</v>
      </c>
      <c r="G12" s="254">
        <v>14579</v>
      </c>
      <c r="H12" s="255">
        <v>4021</v>
      </c>
      <c r="I12" s="253">
        <v>1886</v>
      </c>
      <c r="J12" s="253">
        <v>23579</v>
      </c>
      <c r="K12" s="253">
        <v>4346</v>
      </c>
      <c r="L12" s="256">
        <v>33832</v>
      </c>
      <c r="M12" s="257">
        <v>48411</v>
      </c>
    </row>
    <row r="13" spans="1:13" ht="17.100000000000001" customHeight="1">
      <c r="A13" s="816"/>
      <c r="B13" s="252" t="s">
        <v>274</v>
      </c>
      <c r="C13" s="253">
        <v>680</v>
      </c>
      <c r="D13" s="253">
        <v>136</v>
      </c>
      <c r="E13" s="253">
        <v>1398</v>
      </c>
      <c r="F13" s="253">
        <v>367</v>
      </c>
      <c r="G13" s="254">
        <v>2581</v>
      </c>
      <c r="H13" s="255">
        <v>442</v>
      </c>
      <c r="I13" s="253">
        <v>282</v>
      </c>
      <c r="J13" s="253">
        <v>3307</v>
      </c>
      <c r="K13" s="253">
        <v>1424</v>
      </c>
      <c r="L13" s="256">
        <v>5455</v>
      </c>
      <c r="M13" s="257">
        <v>8036</v>
      </c>
    </row>
    <row r="14" spans="1:13" ht="17.100000000000001" customHeight="1">
      <c r="A14" s="816"/>
      <c r="B14" s="252" t="s">
        <v>95</v>
      </c>
      <c r="C14" s="253">
        <v>8378</v>
      </c>
      <c r="D14" s="253">
        <v>2001</v>
      </c>
      <c r="E14" s="253">
        <v>18337</v>
      </c>
      <c r="F14" s="253">
        <v>4373</v>
      </c>
      <c r="G14" s="254">
        <v>33089</v>
      </c>
      <c r="H14" s="255">
        <v>5945</v>
      </c>
      <c r="I14" s="253">
        <v>3640</v>
      </c>
      <c r="J14" s="253">
        <v>43446</v>
      </c>
      <c r="K14" s="253">
        <v>17003</v>
      </c>
      <c r="L14" s="256">
        <v>70034</v>
      </c>
      <c r="M14" s="257">
        <v>103123</v>
      </c>
    </row>
    <row r="15" spans="1:13" ht="17.100000000000001" customHeight="1">
      <c r="A15" s="816"/>
      <c r="B15" s="252" t="s">
        <v>273</v>
      </c>
      <c r="C15" s="253">
        <v>973</v>
      </c>
      <c r="D15" s="253">
        <v>217</v>
      </c>
      <c r="E15" s="253">
        <v>1540</v>
      </c>
      <c r="F15" s="253">
        <v>323</v>
      </c>
      <c r="G15" s="254">
        <v>3053</v>
      </c>
      <c r="H15" s="255">
        <v>660</v>
      </c>
      <c r="I15" s="253">
        <v>255</v>
      </c>
      <c r="J15" s="253">
        <v>3039</v>
      </c>
      <c r="K15" s="253">
        <v>1107</v>
      </c>
      <c r="L15" s="256">
        <v>5061</v>
      </c>
      <c r="M15" s="257">
        <v>8114</v>
      </c>
    </row>
    <row r="16" spans="1:13" ht="17.100000000000001" customHeight="1">
      <c r="A16" s="816"/>
      <c r="B16" s="252" t="s">
        <v>272</v>
      </c>
      <c r="C16" s="253">
        <v>769</v>
      </c>
      <c r="D16" s="253">
        <v>142</v>
      </c>
      <c r="E16" s="253">
        <v>1272</v>
      </c>
      <c r="F16" s="253">
        <v>1453</v>
      </c>
      <c r="G16" s="254">
        <v>3636</v>
      </c>
      <c r="H16" s="255">
        <v>509</v>
      </c>
      <c r="I16" s="253">
        <v>319</v>
      </c>
      <c r="J16" s="253">
        <v>3405</v>
      </c>
      <c r="K16" s="253">
        <v>3413</v>
      </c>
      <c r="L16" s="256">
        <v>7646</v>
      </c>
      <c r="M16" s="257">
        <v>11282</v>
      </c>
    </row>
    <row r="17" spans="1:13" ht="17.100000000000001" customHeight="1">
      <c r="A17" s="817"/>
      <c r="B17" s="258" t="s">
        <v>281</v>
      </c>
      <c r="C17" s="259">
        <v>24922</v>
      </c>
      <c r="D17" s="259">
        <v>5146</v>
      </c>
      <c r="E17" s="259">
        <v>47413</v>
      </c>
      <c r="F17" s="259">
        <v>9208</v>
      </c>
      <c r="G17" s="260">
        <v>86689</v>
      </c>
      <c r="H17" s="261">
        <v>18046</v>
      </c>
      <c r="I17" s="259">
        <v>9019</v>
      </c>
      <c r="J17" s="259">
        <v>112536</v>
      </c>
      <c r="K17" s="259">
        <v>35714</v>
      </c>
      <c r="L17" s="262">
        <v>175315</v>
      </c>
      <c r="M17" s="263">
        <v>262004</v>
      </c>
    </row>
    <row r="18" spans="1:13" ht="17.100000000000001" customHeight="1">
      <c r="A18" s="816" t="s">
        <v>166</v>
      </c>
      <c r="B18" s="264" t="s">
        <v>275</v>
      </c>
      <c r="C18" s="265">
        <v>665</v>
      </c>
      <c r="D18" s="265">
        <v>241</v>
      </c>
      <c r="E18" s="265">
        <v>1803</v>
      </c>
      <c r="F18" s="265">
        <v>104</v>
      </c>
      <c r="G18" s="266">
        <v>2813</v>
      </c>
      <c r="H18" s="267">
        <v>362</v>
      </c>
      <c r="I18" s="265">
        <v>80</v>
      </c>
      <c r="J18" s="265">
        <v>1363</v>
      </c>
      <c r="K18" s="265">
        <v>254</v>
      </c>
      <c r="L18" s="268">
        <v>2059</v>
      </c>
      <c r="M18" s="269">
        <v>4872</v>
      </c>
    </row>
    <row r="19" spans="1:13" ht="17.100000000000001" customHeight="1">
      <c r="A19" s="816"/>
      <c r="B19" s="252" t="s">
        <v>96</v>
      </c>
      <c r="C19" s="253">
        <v>7469</v>
      </c>
      <c r="D19" s="253">
        <v>1176</v>
      </c>
      <c r="E19" s="253">
        <v>11069</v>
      </c>
      <c r="F19" s="253">
        <v>899</v>
      </c>
      <c r="G19" s="254">
        <v>20613</v>
      </c>
      <c r="H19" s="255">
        <v>4594</v>
      </c>
      <c r="I19" s="253">
        <v>1471</v>
      </c>
      <c r="J19" s="253">
        <v>22237</v>
      </c>
      <c r="K19" s="253">
        <v>4677</v>
      </c>
      <c r="L19" s="256">
        <v>32979</v>
      </c>
      <c r="M19" s="257">
        <v>53592</v>
      </c>
    </row>
    <row r="20" spans="1:13" ht="17.100000000000001" customHeight="1">
      <c r="A20" s="816"/>
      <c r="B20" s="252" t="s">
        <v>97</v>
      </c>
      <c r="C20" s="253">
        <v>3072</v>
      </c>
      <c r="D20" s="253">
        <v>734</v>
      </c>
      <c r="E20" s="253">
        <v>5074</v>
      </c>
      <c r="F20" s="253">
        <v>324</v>
      </c>
      <c r="G20" s="254">
        <v>9204</v>
      </c>
      <c r="H20" s="255">
        <v>2869</v>
      </c>
      <c r="I20" s="253">
        <v>902</v>
      </c>
      <c r="J20" s="253">
        <v>12083</v>
      </c>
      <c r="K20" s="253">
        <v>2013</v>
      </c>
      <c r="L20" s="256">
        <v>17867</v>
      </c>
      <c r="M20" s="257">
        <v>27071</v>
      </c>
    </row>
    <row r="21" spans="1:13" ht="17.100000000000001" customHeight="1">
      <c r="A21" s="816"/>
      <c r="B21" s="252" t="s">
        <v>274</v>
      </c>
      <c r="C21" s="253">
        <v>699</v>
      </c>
      <c r="D21" s="253">
        <v>109</v>
      </c>
      <c r="E21" s="253">
        <v>1275</v>
      </c>
      <c r="F21" s="253">
        <v>248</v>
      </c>
      <c r="G21" s="254">
        <v>2331</v>
      </c>
      <c r="H21" s="255">
        <v>355</v>
      </c>
      <c r="I21" s="253">
        <v>140</v>
      </c>
      <c r="J21" s="253">
        <v>2437</v>
      </c>
      <c r="K21" s="253">
        <v>984</v>
      </c>
      <c r="L21" s="256">
        <v>3916</v>
      </c>
      <c r="M21" s="257">
        <v>6247</v>
      </c>
    </row>
    <row r="22" spans="1:13" ht="17.100000000000001" customHeight="1">
      <c r="A22" s="816"/>
      <c r="B22" s="252" t="s">
        <v>95</v>
      </c>
      <c r="C22" s="253">
        <v>7774</v>
      </c>
      <c r="D22" s="253">
        <v>2124</v>
      </c>
      <c r="E22" s="253">
        <v>15985</v>
      </c>
      <c r="F22" s="253">
        <v>2593</v>
      </c>
      <c r="G22" s="254">
        <v>28476</v>
      </c>
      <c r="H22" s="255">
        <v>4642</v>
      </c>
      <c r="I22" s="253">
        <v>2017</v>
      </c>
      <c r="J22" s="253">
        <v>27009</v>
      </c>
      <c r="K22" s="253">
        <v>10961</v>
      </c>
      <c r="L22" s="256">
        <v>44629</v>
      </c>
      <c r="M22" s="257">
        <v>73105</v>
      </c>
    </row>
    <row r="23" spans="1:13" ht="17.100000000000001" customHeight="1">
      <c r="A23" s="816"/>
      <c r="B23" s="252" t="s">
        <v>273</v>
      </c>
      <c r="C23" s="253">
        <v>734</v>
      </c>
      <c r="D23" s="253">
        <v>147</v>
      </c>
      <c r="E23" s="253">
        <v>1156</v>
      </c>
      <c r="F23" s="253">
        <v>149</v>
      </c>
      <c r="G23" s="254">
        <v>2186</v>
      </c>
      <c r="H23" s="255">
        <v>420</v>
      </c>
      <c r="I23" s="253">
        <v>159</v>
      </c>
      <c r="J23" s="253">
        <v>1965</v>
      </c>
      <c r="K23" s="253">
        <v>602</v>
      </c>
      <c r="L23" s="256">
        <v>3146</v>
      </c>
      <c r="M23" s="257">
        <v>5332</v>
      </c>
    </row>
    <row r="24" spans="1:13" ht="17.100000000000001" customHeight="1">
      <c r="A24" s="816"/>
      <c r="B24" s="252" t="s">
        <v>272</v>
      </c>
      <c r="C24" s="253">
        <v>628</v>
      </c>
      <c r="D24" s="253">
        <v>135</v>
      </c>
      <c r="E24" s="253">
        <v>1110</v>
      </c>
      <c r="F24" s="253">
        <v>831</v>
      </c>
      <c r="G24" s="254">
        <v>2704</v>
      </c>
      <c r="H24" s="255">
        <v>443</v>
      </c>
      <c r="I24" s="253">
        <v>190</v>
      </c>
      <c r="J24" s="253">
        <v>2236</v>
      </c>
      <c r="K24" s="253">
        <v>2079</v>
      </c>
      <c r="L24" s="256">
        <v>4948</v>
      </c>
      <c r="M24" s="257">
        <v>7652</v>
      </c>
    </row>
    <row r="25" spans="1:13" ht="17.100000000000001" customHeight="1">
      <c r="A25" s="817"/>
      <c r="B25" s="258" t="s">
        <v>281</v>
      </c>
      <c r="C25" s="259">
        <v>21041</v>
      </c>
      <c r="D25" s="259">
        <v>4666</v>
      </c>
      <c r="E25" s="259">
        <v>37472</v>
      </c>
      <c r="F25" s="259">
        <v>5148</v>
      </c>
      <c r="G25" s="260">
        <v>68327</v>
      </c>
      <c r="H25" s="261">
        <v>13685</v>
      </c>
      <c r="I25" s="259">
        <v>4959</v>
      </c>
      <c r="J25" s="259">
        <v>69330</v>
      </c>
      <c r="K25" s="259">
        <v>21570</v>
      </c>
      <c r="L25" s="262">
        <v>109544</v>
      </c>
      <c r="M25" s="263">
        <v>177871</v>
      </c>
    </row>
    <row r="26" spans="1:13" ht="17.100000000000001" customHeight="1" thickBot="1">
      <c r="A26" s="807" t="s">
        <v>42</v>
      </c>
      <c r="B26" s="808"/>
      <c r="C26" s="270">
        <v>45963</v>
      </c>
      <c r="D26" s="270">
        <v>9812</v>
      </c>
      <c r="E26" s="270">
        <v>84885</v>
      </c>
      <c r="F26" s="270">
        <v>14356</v>
      </c>
      <c r="G26" s="271">
        <v>155016</v>
      </c>
      <c r="H26" s="272">
        <v>31731</v>
      </c>
      <c r="I26" s="270">
        <v>13978</v>
      </c>
      <c r="J26" s="270">
        <v>181866</v>
      </c>
      <c r="K26" s="270">
        <v>57284</v>
      </c>
      <c r="L26" s="273">
        <v>284859</v>
      </c>
      <c r="M26" s="274">
        <v>439875</v>
      </c>
    </row>
    <row r="27" spans="1:13" ht="17.100000000000001" customHeight="1">
      <c r="A27" s="776" t="s">
        <v>256</v>
      </c>
      <c r="B27" s="777"/>
      <c r="C27" s="777"/>
      <c r="D27" s="777"/>
      <c r="E27" s="777"/>
      <c r="F27" s="777"/>
      <c r="G27" s="777"/>
      <c r="H27" s="777"/>
      <c r="I27" s="777"/>
      <c r="J27" s="777"/>
      <c r="K27" s="777"/>
      <c r="L27" s="777"/>
      <c r="M27" s="777"/>
    </row>
    <row r="28" spans="1:13" ht="17.100000000000001" customHeight="1">
      <c r="A28" s="776" t="s">
        <v>280</v>
      </c>
      <c r="B28" s="777"/>
      <c r="C28" s="777"/>
      <c r="D28" s="777"/>
      <c r="E28" s="777"/>
      <c r="F28" s="777"/>
      <c r="G28" s="777"/>
      <c r="H28" s="777"/>
      <c r="I28" s="777"/>
      <c r="J28" s="777"/>
      <c r="K28" s="777"/>
      <c r="L28" s="777"/>
      <c r="M28" s="777"/>
    </row>
    <row r="29" spans="1:13" ht="17.100000000000001" customHeight="1">
      <c r="A29" s="776" t="s">
        <v>268</v>
      </c>
      <c r="B29" s="777"/>
      <c r="C29" s="777"/>
      <c r="D29" s="777"/>
      <c r="E29" s="777"/>
      <c r="F29" s="777"/>
      <c r="G29" s="777"/>
      <c r="H29" s="777"/>
      <c r="I29" s="777"/>
      <c r="J29" s="777"/>
      <c r="K29" s="777"/>
      <c r="L29" s="777"/>
      <c r="M29" s="777"/>
    </row>
    <row r="30" spans="1:13" ht="17.100000000000001" customHeight="1">
      <c r="A30" s="776" t="s">
        <v>279</v>
      </c>
      <c r="B30" s="777"/>
      <c r="C30" s="777"/>
      <c r="D30" s="777"/>
      <c r="E30" s="777"/>
      <c r="F30" s="777"/>
      <c r="G30" s="777"/>
      <c r="H30" s="777"/>
      <c r="I30" s="777"/>
      <c r="J30" s="777"/>
      <c r="K30" s="777"/>
      <c r="L30" s="777"/>
      <c r="M30" s="777"/>
    </row>
    <row r="31" spans="1:13" ht="17.100000000000001" customHeight="1">
      <c r="A31" s="776" t="s">
        <v>278</v>
      </c>
      <c r="B31" s="777"/>
      <c r="C31" s="777"/>
      <c r="D31" s="777"/>
      <c r="E31" s="777"/>
      <c r="F31" s="777"/>
      <c r="G31" s="777"/>
      <c r="H31" s="777"/>
      <c r="I31" s="777"/>
      <c r="J31" s="777"/>
      <c r="K31" s="777"/>
      <c r="L31" s="777"/>
      <c r="M31" s="777"/>
    </row>
  </sheetData>
  <mergeCells count="17">
    <mergeCell ref="A31:M31"/>
    <mergeCell ref="A26:B26"/>
    <mergeCell ref="A6:M6"/>
    <mergeCell ref="A27:M27"/>
    <mergeCell ref="A28:M28"/>
    <mergeCell ref="A29:M29"/>
    <mergeCell ref="A30:M30"/>
    <mergeCell ref="A8:B9"/>
    <mergeCell ref="C8:G8"/>
    <mergeCell ref="H8:L8"/>
    <mergeCell ref="A10:A17"/>
    <mergeCell ref="A18:A25"/>
    <mergeCell ref="A1:M1"/>
    <mergeCell ref="A2:M2"/>
    <mergeCell ref="A3:M3"/>
    <mergeCell ref="A4:M4"/>
    <mergeCell ref="A5:M5"/>
  </mergeCells>
  <printOptions horizontalCentered="1"/>
  <pageMargins left="0.2" right="0.2" top="0.5" bottom="0.5" header="0" footer="0"/>
  <pageSetup paperSize="5" scale="80" fitToHeight="0" orientation="landscape" horizontalDpi="300" verticalDpi="300" r:id="rId1"/>
  <headerFooter>
    <oddHeader>&amp;L&amp;G</oddHeader>
    <oddFooter>&amp;LPERA 2208C Division of Accountability, Research, &amp; Measurement</oddFooter>
  </headerFooter>
  <legacyDrawingHF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Normal="100" workbookViewId="0">
      <selection activeCell="E6" sqref="E6"/>
    </sheetView>
  </sheetViews>
  <sheetFormatPr defaultColWidth="11" defaultRowHeight="15" customHeight="1"/>
  <cols>
    <col min="1" max="1" width="66" style="60" bestFit="1" customWidth="1"/>
    <col min="2" max="2" width="8" style="60" bestFit="1" customWidth="1"/>
    <col min="3" max="3" width="12" style="60" bestFit="1" customWidth="1"/>
    <col min="4" max="16384" width="11" style="60"/>
  </cols>
  <sheetData>
    <row r="1" spans="1:3" ht="21.9" customHeight="1">
      <c r="A1" s="774" t="s">
        <v>560</v>
      </c>
      <c r="B1" s="777"/>
      <c r="C1" s="777"/>
    </row>
    <row r="2" spans="1:3" ht="21.9" customHeight="1">
      <c r="A2" s="774" t="s">
        <v>1</v>
      </c>
      <c r="B2" s="777"/>
      <c r="C2" s="777"/>
    </row>
    <row r="3" spans="1:3" ht="21.9" customHeight="1">
      <c r="A3" s="774" t="s">
        <v>559</v>
      </c>
      <c r="B3" s="777"/>
      <c r="C3" s="777"/>
    </row>
    <row r="4" spans="1:3" ht="21.9" customHeight="1">
      <c r="A4" s="774" t="s">
        <v>581</v>
      </c>
      <c r="B4" s="777"/>
      <c r="C4" s="777"/>
    </row>
    <row r="5" spans="1:3" ht="21.9" customHeight="1">
      <c r="A5" s="774" t="s">
        <v>311</v>
      </c>
      <c r="B5" s="777"/>
      <c r="C5" s="777"/>
    </row>
    <row r="6" spans="1:3" ht="15" customHeight="1" thickBot="1"/>
    <row r="7" spans="1:3" ht="17.100000000000001" customHeight="1">
      <c r="A7" s="129" t="s">
        <v>557</v>
      </c>
      <c r="B7" s="15" t="s">
        <v>58</v>
      </c>
      <c r="C7" s="16" t="s">
        <v>556</v>
      </c>
    </row>
    <row r="8" spans="1:3" ht="17.100000000000001" customHeight="1">
      <c r="A8" s="98" t="s">
        <v>42</v>
      </c>
      <c r="B8" s="97">
        <v>45179</v>
      </c>
      <c r="C8" s="193">
        <v>0.97517753458957002</v>
      </c>
    </row>
    <row r="9" spans="1:3" ht="17.100000000000001" customHeight="1">
      <c r="A9" s="192" t="s">
        <v>555</v>
      </c>
      <c r="B9" s="168">
        <v>24</v>
      </c>
      <c r="C9" s="191">
        <v>5.1803406073999995E-4</v>
      </c>
    </row>
    <row r="10" spans="1:3" ht="17.100000000000001" customHeight="1">
      <c r="A10" s="190" t="s">
        <v>554</v>
      </c>
      <c r="B10" s="165">
        <v>1596</v>
      </c>
      <c r="C10" s="189">
        <v>3.4449265039179999E-2</v>
      </c>
    </row>
    <row r="11" spans="1:3" ht="17.100000000000001" customHeight="1">
      <c r="A11" s="190" t="s">
        <v>553</v>
      </c>
      <c r="B11" s="165">
        <v>2283</v>
      </c>
      <c r="C11" s="189">
        <v>4.9277990027840002E-2</v>
      </c>
    </row>
    <row r="12" spans="1:3" ht="17.100000000000001" customHeight="1">
      <c r="A12" s="190" t="s">
        <v>552</v>
      </c>
      <c r="B12" s="165">
        <v>1460</v>
      </c>
      <c r="C12" s="189">
        <v>3.1513738694990003E-2</v>
      </c>
    </row>
    <row r="13" spans="1:3" ht="17.100000000000001" customHeight="1">
      <c r="A13" s="190" t="s">
        <v>551</v>
      </c>
      <c r="B13" s="165">
        <v>1342</v>
      </c>
      <c r="C13" s="189">
        <v>2.8966737896350001E-2</v>
      </c>
    </row>
    <row r="14" spans="1:3" ht="17.100000000000001" customHeight="1">
      <c r="A14" s="190" t="s">
        <v>550</v>
      </c>
      <c r="B14" s="165">
        <v>70</v>
      </c>
      <c r="C14" s="189">
        <v>1.5109326771599999E-3</v>
      </c>
    </row>
    <row r="15" spans="1:3" ht="17.100000000000001" customHeight="1">
      <c r="A15" s="190" t="s">
        <v>549</v>
      </c>
      <c r="B15" s="165">
        <v>20943</v>
      </c>
      <c r="C15" s="189">
        <v>0.45204947225280001</v>
      </c>
    </row>
    <row r="16" spans="1:3" ht="17.100000000000001" customHeight="1">
      <c r="A16" s="190" t="s">
        <v>548</v>
      </c>
      <c r="B16" s="165">
        <v>263</v>
      </c>
      <c r="C16" s="189">
        <v>5.6767899156000001E-3</v>
      </c>
    </row>
    <row r="17" spans="1:3" ht="17.100000000000001" customHeight="1">
      <c r="A17" s="190" t="s">
        <v>547</v>
      </c>
      <c r="B17" s="165">
        <v>195</v>
      </c>
      <c r="C17" s="189">
        <v>4.2090267435100004E-3</v>
      </c>
    </row>
    <row r="18" spans="1:3" ht="17.100000000000001" customHeight="1">
      <c r="A18" s="190" t="s">
        <v>546</v>
      </c>
      <c r="B18" s="165">
        <v>829</v>
      </c>
      <c r="C18" s="189">
        <v>1.7893759848040001E-2</v>
      </c>
    </row>
    <row r="19" spans="1:3" ht="17.100000000000001" customHeight="1">
      <c r="A19" s="190" t="s">
        <v>545</v>
      </c>
      <c r="B19" s="165">
        <v>4638</v>
      </c>
      <c r="C19" s="189">
        <v>0.10011008223791</v>
      </c>
    </row>
    <row r="20" spans="1:3" ht="17.100000000000001" customHeight="1">
      <c r="A20" s="190" t="s">
        <v>544</v>
      </c>
      <c r="B20" s="165">
        <v>8294</v>
      </c>
      <c r="C20" s="189">
        <v>0.17902393749056</v>
      </c>
    </row>
    <row r="21" spans="1:3" ht="17.100000000000001" customHeight="1">
      <c r="A21" s="190" t="s">
        <v>543</v>
      </c>
      <c r="B21" s="165">
        <v>100</v>
      </c>
      <c r="C21" s="189">
        <v>2.1584752530800001E-3</v>
      </c>
    </row>
    <row r="22" spans="1:3" ht="17.100000000000001" customHeight="1">
      <c r="A22" s="190" t="s">
        <v>542</v>
      </c>
      <c r="B22" s="165">
        <v>119</v>
      </c>
      <c r="C22" s="189">
        <v>2.5685855511699998E-3</v>
      </c>
    </row>
    <row r="23" spans="1:3" ht="17.100000000000001" customHeight="1" thickBot="1">
      <c r="A23" s="188" t="s">
        <v>541</v>
      </c>
      <c r="B23" s="162">
        <v>3023</v>
      </c>
      <c r="C23" s="187">
        <v>6.5250706900650005E-2</v>
      </c>
    </row>
    <row r="24" spans="1:3" ht="17.100000000000001" customHeight="1">
      <c r="A24" s="776" t="s">
        <v>540</v>
      </c>
      <c r="B24" s="777"/>
      <c r="C24" s="777"/>
    </row>
    <row r="25" spans="1:3" ht="17.100000000000001" customHeight="1">
      <c r="A25" s="776" t="s">
        <v>539</v>
      </c>
      <c r="B25" s="777"/>
      <c r="C25" s="777"/>
    </row>
    <row r="26" spans="1:3" ht="17.100000000000001" customHeight="1">
      <c r="A26" s="776" t="s">
        <v>538</v>
      </c>
      <c r="B26" s="777"/>
      <c r="C26" s="777"/>
    </row>
    <row r="27" spans="1:3" ht="17.100000000000001" customHeight="1">
      <c r="A27" s="776" t="s">
        <v>491</v>
      </c>
      <c r="B27" s="777"/>
      <c r="C27" s="777"/>
    </row>
  </sheetData>
  <mergeCells count="9">
    <mergeCell ref="A24:C24"/>
    <mergeCell ref="A25:C25"/>
    <mergeCell ref="A26:C26"/>
    <mergeCell ref="A27:C27"/>
    <mergeCell ref="A1:C1"/>
    <mergeCell ref="A2:C2"/>
    <mergeCell ref="A3:C3"/>
    <mergeCell ref="A4:C4"/>
    <mergeCell ref="A5:C5"/>
  </mergeCells>
  <printOptions horizontalCentered="1"/>
  <pageMargins left="0.2" right="0.2" top="0.5" bottom="0.5" header="0" footer="0"/>
  <pageSetup paperSize="5" fitToHeight="0" orientation="landscape" horizontalDpi="300" verticalDpi="300" r:id="rId1"/>
  <headerFooter>
    <oddHeader>&amp;L&amp;G</oddHeader>
    <oddFooter>&amp;LPERA 2208C Division of Accountability, Research, &amp; Measurement</oddFooter>
  </headerFooter>
  <legacyDrawingHF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zoomScaleNormal="100" workbookViewId="0">
      <selection sqref="A1:F1"/>
    </sheetView>
  </sheetViews>
  <sheetFormatPr defaultColWidth="11" defaultRowHeight="15" customHeight="1"/>
  <cols>
    <col min="1" max="1" width="14" style="60" bestFit="1" customWidth="1"/>
    <col min="2" max="2" width="22" style="60" bestFit="1" customWidth="1"/>
    <col min="3" max="3" width="15" style="60" bestFit="1" customWidth="1"/>
    <col min="4" max="4" width="14" style="60" bestFit="1" customWidth="1"/>
    <col min="5" max="6" width="8" style="60" bestFit="1" customWidth="1"/>
    <col min="7" max="16384" width="11" style="60"/>
  </cols>
  <sheetData>
    <row r="1" spans="1:6" ht="21.9" customHeight="1">
      <c r="A1" s="774" t="s">
        <v>567</v>
      </c>
      <c r="B1" s="777"/>
      <c r="C1" s="777"/>
      <c r="D1" s="777"/>
      <c r="E1" s="777"/>
      <c r="F1" s="777"/>
    </row>
    <row r="2" spans="1:6" ht="21.9" customHeight="1">
      <c r="A2" s="774" t="s">
        <v>1</v>
      </c>
      <c r="B2" s="777"/>
      <c r="C2" s="777"/>
      <c r="D2" s="777"/>
      <c r="E2" s="777"/>
      <c r="F2" s="777"/>
    </row>
    <row r="3" spans="1:6" ht="21.9" customHeight="1">
      <c r="A3" s="774" t="s">
        <v>559</v>
      </c>
      <c r="B3" s="777"/>
      <c r="C3" s="777"/>
      <c r="D3" s="777"/>
      <c r="E3" s="777"/>
      <c r="F3" s="777"/>
    </row>
    <row r="4" spans="1:6" ht="21.9" customHeight="1">
      <c r="A4" s="774" t="s">
        <v>558</v>
      </c>
      <c r="B4" s="777"/>
      <c r="C4" s="777"/>
      <c r="D4" s="777"/>
      <c r="E4" s="777"/>
      <c r="F4" s="777"/>
    </row>
    <row r="5" spans="1:6" ht="21.9" customHeight="1">
      <c r="A5" s="774" t="s">
        <v>311</v>
      </c>
      <c r="B5" s="777"/>
      <c r="C5" s="777"/>
      <c r="D5" s="777"/>
      <c r="E5" s="777"/>
      <c r="F5" s="777"/>
    </row>
    <row r="6" spans="1:6" ht="15" customHeight="1" thickBot="1"/>
    <row r="7" spans="1:6" ht="17.100000000000001" customHeight="1">
      <c r="A7" s="898" t="s">
        <v>566</v>
      </c>
      <c r="B7" s="899"/>
      <c r="C7" s="899"/>
      <c r="D7" s="899"/>
      <c r="E7" s="899"/>
      <c r="F7" s="900"/>
    </row>
    <row r="8" spans="1:6" ht="17.100000000000001" customHeight="1">
      <c r="A8" s="175" t="s">
        <v>565</v>
      </c>
      <c r="B8" s="200" t="s">
        <v>564</v>
      </c>
      <c r="C8" s="199" t="s">
        <v>563</v>
      </c>
      <c r="D8" s="199" t="s">
        <v>562</v>
      </c>
      <c r="E8" s="199" t="s">
        <v>43</v>
      </c>
      <c r="F8" s="198" t="s">
        <v>42</v>
      </c>
    </row>
    <row r="9" spans="1:6" ht="17.100000000000001" customHeight="1" thickBot="1">
      <c r="A9" s="197" t="s">
        <v>311</v>
      </c>
      <c r="B9" s="195">
        <v>1342</v>
      </c>
      <c r="C9" s="196">
        <v>20943</v>
      </c>
      <c r="D9" s="195">
        <v>4355</v>
      </c>
      <c r="E9" s="195">
        <v>18539</v>
      </c>
      <c r="F9" s="194">
        <v>45179</v>
      </c>
    </row>
    <row r="10" spans="1:6" ht="17.100000000000001" customHeight="1">
      <c r="A10" s="776" t="s">
        <v>561</v>
      </c>
      <c r="B10" s="777"/>
      <c r="C10" s="897"/>
      <c r="D10" s="777"/>
      <c r="E10" s="777"/>
      <c r="F10" s="777"/>
    </row>
    <row r="11" spans="1:6" ht="17.100000000000001" customHeight="1">
      <c r="A11" s="776" t="s">
        <v>539</v>
      </c>
      <c r="B11" s="777"/>
      <c r="C11" s="897"/>
      <c r="D11" s="777"/>
      <c r="E11" s="777"/>
      <c r="F11" s="777"/>
    </row>
    <row r="12" spans="1:6" ht="17.100000000000001" customHeight="1">
      <c r="A12" s="776" t="s">
        <v>538</v>
      </c>
      <c r="B12" s="777"/>
      <c r="C12" s="897"/>
      <c r="D12" s="777"/>
      <c r="E12" s="777"/>
      <c r="F12" s="777"/>
    </row>
    <row r="13" spans="1:6" ht="17.100000000000001" customHeight="1">
      <c r="A13" s="776" t="s">
        <v>491</v>
      </c>
      <c r="B13" s="777"/>
      <c r="C13" s="897"/>
      <c r="D13" s="777"/>
      <c r="E13" s="777"/>
      <c r="F13" s="777"/>
    </row>
  </sheetData>
  <mergeCells count="10">
    <mergeCell ref="A1:F1"/>
    <mergeCell ref="A2:F2"/>
    <mergeCell ref="A3:F3"/>
    <mergeCell ref="A4:F4"/>
    <mergeCell ref="A5:F5"/>
    <mergeCell ref="A10:F10"/>
    <mergeCell ref="A11:F11"/>
    <mergeCell ref="A12:F12"/>
    <mergeCell ref="A13:F13"/>
    <mergeCell ref="A7:F7"/>
  </mergeCells>
  <printOptions horizontalCentered="1"/>
  <pageMargins left="0.2" right="0.2" top="0.5" bottom="0.5" header="0" footer="0"/>
  <pageSetup paperSize="5" fitToHeight="0" orientation="landscape" horizontalDpi="300" verticalDpi="300" r:id="rId1"/>
  <headerFooter>
    <oddHeader>&amp;L&amp;G</oddHeader>
    <oddFooter>&amp;LPERA 2208C Division of Accountability, Research, &amp; Measurement</oddFooter>
  </headerFooter>
  <legacyDrawingHF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election activeCell="B8" sqref="B8"/>
    </sheetView>
  </sheetViews>
  <sheetFormatPr defaultColWidth="11" defaultRowHeight="15" customHeight="1"/>
  <cols>
    <col min="1" max="1" width="7" style="60" bestFit="1" customWidth="1"/>
    <col min="2" max="2" width="8" style="60" bestFit="1" customWidth="1"/>
    <col min="3" max="3" width="10.59765625" style="60" bestFit="1" customWidth="1"/>
    <col min="4" max="4" width="6" style="60" bestFit="1" customWidth="1"/>
    <col min="5" max="5" width="9" style="60" bestFit="1" customWidth="1"/>
    <col min="6" max="6" width="6" style="60" bestFit="1" customWidth="1"/>
    <col min="7" max="7" width="9" style="60" bestFit="1" customWidth="1"/>
    <col min="8" max="8" width="6" style="60" bestFit="1" customWidth="1"/>
    <col min="9" max="9" width="9" style="60" bestFit="1" customWidth="1"/>
    <col min="10" max="10" width="8" style="60" bestFit="1" customWidth="1"/>
    <col min="11" max="16384" width="11" style="60"/>
  </cols>
  <sheetData>
    <row r="1" spans="1:10" ht="21.9" customHeight="1">
      <c r="A1" s="774" t="s">
        <v>572</v>
      </c>
      <c r="B1" s="777"/>
      <c r="C1" s="777"/>
      <c r="D1" s="777"/>
      <c r="E1" s="777"/>
      <c r="F1" s="777"/>
      <c r="G1" s="777"/>
      <c r="H1" s="777"/>
      <c r="I1" s="777"/>
      <c r="J1" s="777"/>
    </row>
    <row r="2" spans="1:10" ht="21.9" customHeight="1">
      <c r="A2" s="774" t="s">
        <v>1</v>
      </c>
      <c r="B2" s="777"/>
      <c r="C2" s="777"/>
      <c r="D2" s="777"/>
      <c r="E2" s="777"/>
      <c r="F2" s="777"/>
      <c r="G2" s="777"/>
      <c r="H2" s="777"/>
      <c r="I2" s="777"/>
      <c r="J2" s="777"/>
    </row>
    <row r="3" spans="1:10" ht="21.9" customHeight="1">
      <c r="A3" s="774" t="s">
        <v>559</v>
      </c>
      <c r="B3" s="777"/>
      <c r="C3" s="777"/>
      <c r="D3" s="777"/>
      <c r="E3" s="777"/>
      <c r="F3" s="777"/>
      <c r="G3" s="777"/>
      <c r="H3" s="777"/>
      <c r="I3" s="777"/>
      <c r="J3" s="777"/>
    </row>
    <row r="4" spans="1:10" ht="21.9" customHeight="1">
      <c r="A4" s="774" t="s">
        <v>286</v>
      </c>
      <c r="B4" s="777"/>
      <c r="C4" s="777"/>
      <c r="D4" s="777"/>
      <c r="E4" s="777"/>
      <c r="F4" s="777"/>
      <c r="G4" s="777"/>
      <c r="H4" s="777"/>
      <c r="I4" s="777"/>
      <c r="J4" s="777"/>
    </row>
    <row r="5" spans="1:10" ht="21.9" customHeight="1">
      <c r="A5" s="774" t="s">
        <v>311</v>
      </c>
      <c r="B5" s="777"/>
      <c r="C5" s="777"/>
      <c r="D5" s="777"/>
      <c r="E5" s="777"/>
      <c r="F5" s="777"/>
      <c r="G5" s="777"/>
      <c r="H5" s="777"/>
      <c r="I5" s="777"/>
      <c r="J5" s="777"/>
    </row>
    <row r="6" spans="1:10" ht="15" customHeight="1" thickBot="1"/>
    <row r="7" spans="1:10" ht="17.100000000000001" customHeight="1">
      <c r="A7" s="129" t="s">
        <v>4</v>
      </c>
      <c r="B7" s="853" t="s">
        <v>95</v>
      </c>
      <c r="C7" s="853"/>
      <c r="D7" s="853" t="s">
        <v>97</v>
      </c>
      <c r="E7" s="853"/>
      <c r="F7" s="853" t="s">
        <v>96</v>
      </c>
      <c r="G7" s="853"/>
      <c r="H7" s="853" t="s">
        <v>43</v>
      </c>
      <c r="I7" s="853"/>
      <c r="J7" s="16"/>
    </row>
    <row r="8" spans="1:10" ht="17.100000000000001" customHeight="1">
      <c r="A8" s="98" t="s">
        <v>571</v>
      </c>
      <c r="B8" s="97" t="s">
        <v>166</v>
      </c>
      <c r="C8" s="208" t="s">
        <v>165</v>
      </c>
      <c r="D8" s="208" t="s">
        <v>166</v>
      </c>
      <c r="E8" s="208" t="s">
        <v>165</v>
      </c>
      <c r="F8" s="208" t="s">
        <v>166</v>
      </c>
      <c r="G8" s="208" t="s">
        <v>165</v>
      </c>
      <c r="H8" s="208" t="s">
        <v>166</v>
      </c>
      <c r="I8" s="208" t="s">
        <v>165</v>
      </c>
      <c r="J8" s="207" t="s">
        <v>42</v>
      </c>
    </row>
    <row r="9" spans="1:10" ht="17.100000000000001" customHeight="1">
      <c r="A9" s="206" t="s">
        <v>365</v>
      </c>
      <c r="B9" s="168">
        <v>11435</v>
      </c>
      <c r="C9" s="205">
        <v>13641</v>
      </c>
      <c r="D9" s="168">
        <v>2896</v>
      </c>
      <c r="E9" s="168">
        <v>4604</v>
      </c>
      <c r="F9" s="168">
        <v>4258</v>
      </c>
      <c r="G9" s="168">
        <v>5394</v>
      </c>
      <c r="H9" s="168">
        <v>1246</v>
      </c>
      <c r="I9" s="168">
        <v>1705</v>
      </c>
      <c r="J9" s="183">
        <v>45179</v>
      </c>
    </row>
    <row r="10" spans="1:10" ht="17.100000000000001" customHeight="1">
      <c r="A10" s="204" t="s">
        <v>570</v>
      </c>
      <c r="B10" s="165">
        <v>5058</v>
      </c>
      <c r="C10" s="203">
        <v>7107</v>
      </c>
      <c r="D10" s="165">
        <v>1258</v>
      </c>
      <c r="E10" s="165">
        <v>2218</v>
      </c>
      <c r="F10" s="165">
        <v>1477</v>
      </c>
      <c r="G10" s="165">
        <v>2229</v>
      </c>
      <c r="H10" s="165">
        <v>542</v>
      </c>
      <c r="I10" s="165">
        <v>763</v>
      </c>
      <c r="J10" s="181">
        <v>20652</v>
      </c>
    </row>
    <row r="11" spans="1:10" ht="17.100000000000001" customHeight="1" thickBot="1">
      <c r="A11" s="202" t="s">
        <v>569</v>
      </c>
      <c r="B11" s="162">
        <v>6377</v>
      </c>
      <c r="C11" s="201">
        <v>6534</v>
      </c>
      <c r="D11" s="162">
        <v>1638</v>
      </c>
      <c r="E11" s="162">
        <v>2386</v>
      </c>
      <c r="F11" s="162">
        <v>2781</v>
      </c>
      <c r="G11" s="162">
        <v>3165</v>
      </c>
      <c r="H11" s="162">
        <v>704</v>
      </c>
      <c r="I11" s="162">
        <v>942</v>
      </c>
      <c r="J11" s="179">
        <v>24527</v>
      </c>
    </row>
    <row r="12" spans="1:10" ht="17.100000000000001" customHeight="1">
      <c r="A12" s="776" t="s">
        <v>568</v>
      </c>
      <c r="B12" s="777"/>
      <c r="C12" s="897"/>
      <c r="D12" s="777"/>
      <c r="E12" s="777"/>
      <c r="F12" s="777"/>
      <c r="G12" s="777"/>
      <c r="H12" s="777"/>
      <c r="I12" s="777"/>
      <c r="J12" s="777"/>
    </row>
    <row r="13" spans="1:10" ht="17.100000000000001" customHeight="1">
      <c r="A13" s="776" t="s">
        <v>539</v>
      </c>
      <c r="B13" s="777"/>
      <c r="C13" s="897"/>
      <c r="D13" s="777"/>
      <c r="E13" s="777"/>
      <c r="F13" s="777"/>
      <c r="G13" s="777"/>
      <c r="H13" s="777"/>
      <c r="I13" s="777"/>
      <c r="J13" s="777"/>
    </row>
    <row r="14" spans="1:10" ht="17.100000000000001" customHeight="1">
      <c r="A14" s="776" t="s">
        <v>538</v>
      </c>
      <c r="B14" s="777"/>
      <c r="C14" s="897"/>
      <c r="D14" s="777"/>
      <c r="E14" s="777"/>
      <c r="F14" s="777"/>
      <c r="G14" s="777"/>
      <c r="H14" s="777"/>
      <c r="I14" s="777"/>
      <c r="J14" s="777"/>
    </row>
    <row r="15" spans="1:10" ht="17.100000000000001" customHeight="1">
      <c r="A15" s="776" t="s">
        <v>491</v>
      </c>
      <c r="B15" s="777"/>
      <c r="C15" s="897"/>
      <c r="D15" s="777"/>
      <c r="E15" s="777"/>
      <c r="F15" s="777"/>
      <c r="G15" s="777"/>
      <c r="H15" s="777"/>
      <c r="I15" s="777"/>
      <c r="J15" s="777"/>
    </row>
  </sheetData>
  <mergeCells count="13">
    <mergeCell ref="A12:J12"/>
    <mergeCell ref="A13:J13"/>
    <mergeCell ref="A14:J14"/>
    <mergeCell ref="A15:J15"/>
    <mergeCell ref="B7:C7"/>
    <mergeCell ref="D7:E7"/>
    <mergeCell ref="F7:G7"/>
    <mergeCell ref="H7:I7"/>
    <mergeCell ref="A1:J1"/>
    <mergeCell ref="A2:J2"/>
    <mergeCell ref="A3:J3"/>
    <mergeCell ref="A4:J4"/>
    <mergeCell ref="A5:J5"/>
  </mergeCells>
  <printOptions horizontalCentered="1"/>
  <pageMargins left="0.2" right="0.2" top="0.5" bottom="0.5" header="0" footer="0"/>
  <pageSetup paperSize="5" fitToHeight="0" orientation="landscape" horizontalDpi="300" verticalDpi="300" r:id="rId1"/>
  <headerFooter>
    <oddHeader>&amp;L&amp;G</oddHeader>
    <oddFooter>&amp;LPERA 2208C Division of Accountability, Research, &amp; Measurement</oddFooter>
  </headerFooter>
  <legacyDrawingHF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zoomScaleNormal="100" workbookViewId="0">
      <selection activeCell="I60" sqref="I60"/>
    </sheetView>
  </sheetViews>
  <sheetFormatPr defaultColWidth="11" defaultRowHeight="15" customHeight="1"/>
  <cols>
    <col min="1" max="1" width="61" style="60" bestFit="1" customWidth="1"/>
    <col min="2" max="2" width="11" style="60" bestFit="1" customWidth="1"/>
    <col min="3" max="3" width="9.69921875" style="60" bestFit="1" customWidth="1"/>
    <col min="4" max="4" width="6" style="60" bestFit="1" customWidth="1"/>
    <col min="5" max="5" width="10" style="60" bestFit="1" customWidth="1"/>
    <col min="6" max="7" width="7" style="60" bestFit="1" customWidth="1"/>
    <col min="8" max="8" width="6" style="60" bestFit="1" customWidth="1"/>
    <col min="9" max="9" width="10" style="60" bestFit="1" customWidth="1"/>
    <col min="10" max="10" width="7" style="60" bestFit="1" customWidth="1"/>
    <col min="11" max="11" width="8" style="60" bestFit="1" customWidth="1"/>
    <col min="12" max="12" width="6" style="60" bestFit="1" customWidth="1"/>
    <col min="13" max="13" width="5" style="60" bestFit="1" customWidth="1"/>
    <col min="14" max="14" width="6" style="60" bestFit="1" customWidth="1"/>
    <col min="15" max="15" width="5" style="60" bestFit="1" customWidth="1"/>
    <col min="16" max="16" width="6" style="60" bestFit="1" customWidth="1"/>
    <col min="17" max="17" width="5" style="60" bestFit="1" customWidth="1"/>
    <col min="18" max="18" width="8" style="60" bestFit="1" customWidth="1"/>
    <col min="19" max="19" width="5" style="60" bestFit="1" customWidth="1"/>
    <col min="20" max="16384" width="11" style="60"/>
  </cols>
  <sheetData>
    <row r="1" spans="1:19" ht="21.9" customHeight="1">
      <c r="A1" s="774" t="s">
        <v>579</v>
      </c>
      <c r="B1" s="777"/>
      <c r="C1" s="777"/>
      <c r="D1" s="777"/>
      <c r="E1" s="777"/>
      <c r="F1" s="777"/>
      <c r="G1" s="777"/>
      <c r="H1" s="777"/>
      <c r="I1" s="777"/>
      <c r="J1" s="777"/>
      <c r="K1" s="777"/>
      <c r="L1" s="777"/>
      <c r="M1" s="777"/>
      <c r="N1" s="777"/>
      <c r="O1" s="777"/>
      <c r="P1" s="777"/>
      <c r="Q1" s="777"/>
      <c r="R1" s="777"/>
      <c r="S1" s="777"/>
    </row>
    <row r="2" spans="1:19" ht="21.9" customHeight="1">
      <c r="A2" s="774" t="s">
        <v>1</v>
      </c>
      <c r="B2" s="777"/>
      <c r="C2" s="777"/>
      <c r="D2" s="777"/>
      <c r="E2" s="777"/>
      <c r="F2" s="777"/>
      <c r="G2" s="777"/>
      <c r="H2" s="777"/>
      <c r="I2" s="777"/>
      <c r="J2" s="777"/>
      <c r="K2" s="777"/>
      <c r="L2" s="777"/>
      <c r="M2" s="777"/>
      <c r="N2" s="777"/>
      <c r="O2" s="777"/>
      <c r="P2" s="777"/>
      <c r="Q2" s="777"/>
      <c r="R2" s="777"/>
      <c r="S2" s="777"/>
    </row>
    <row r="3" spans="1:19" ht="21.9" customHeight="1">
      <c r="A3" s="774" t="s">
        <v>578</v>
      </c>
      <c r="B3" s="777"/>
      <c r="C3" s="777"/>
      <c r="D3" s="777"/>
      <c r="E3" s="777"/>
      <c r="F3" s="777"/>
      <c r="G3" s="777"/>
      <c r="H3" s="777"/>
      <c r="I3" s="777"/>
      <c r="J3" s="777"/>
      <c r="K3" s="777"/>
      <c r="L3" s="777"/>
      <c r="M3" s="777"/>
      <c r="N3" s="777"/>
      <c r="O3" s="777"/>
      <c r="P3" s="777"/>
      <c r="Q3" s="777"/>
      <c r="R3" s="777"/>
      <c r="S3" s="777"/>
    </row>
    <row r="4" spans="1:19" ht="21.9" customHeight="1">
      <c r="A4" s="774" t="s">
        <v>311</v>
      </c>
      <c r="B4" s="777"/>
      <c r="C4" s="777"/>
      <c r="D4" s="777"/>
      <c r="E4" s="777"/>
      <c r="F4" s="777"/>
      <c r="G4" s="777"/>
      <c r="H4" s="777"/>
      <c r="I4" s="777"/>
      <c r="J4" s="777"/>
      <c r="K4" s="777"/>
      <c r="L4" s="777"/>
      <c r="M4" s="777"/>
      <c r="N4" s="777"/>
      <c r="O4" s="777"/>
      <c r="P4" s="777"/>
      <c r="Q4" s="777"/>
      <c r="R4" s="777"/>
      <c r="S4" s="777"/>
    </row>
    <row r="5" spans="1:19" ht="15" customHeight="1" thickBot="1"/>
    <row r="6" spans="1:19" ht="17.100000000000001" customHeight="1">
      <c r="A6" s="901" t="s">
        <v>4</v>
      </c>
      <c r="B6" s="853"/>
      <c r="C6" s="853" t="s">
        <v>166</v>
      </c>
      <c r="D6" s="853"/>
      <c r="E6" s="853"/>
      <c r="F6" s="853"/>
      <c r="G6" s="853" t="s">
        <v>165</v>
      </c>
      <c r="H6" s="853"/>
      <c r="I6" s="853"/>
      <c r="J6" s="857"/>
      <c r="K6" s="126" t="s">
        <v>42</v>
      </c>
      <c r="L6" s="902" t="s">
        <v>97</v>
      </c>
      <c r="M6" s="853"/>
      <c r="N6" s="853" t="s">
        <v>96</v>
      </c>
      <c r="O6" s="853"/>
      <c r="P6" s="853" t="s">
        <v>43</v>
      </c>
      <c r="Q6" s="853"/>
      <c r="R6" s="853" t="s">
        <v>165</v>
      </c>
      <c r="S6" s="903"/>
    </row>
    <row r="7" spans="1:19" ht="17.100000000000001" customHeight="1">
      <c r="A7" s="236" t="s">
        <v>577</v>
      </c>
      <c r="B7" s="232" t="s">
        <v>565</v>
      </c>
      <c r="C7" s="232" t="s">
        <v>95</v>
      </c>
      <c r="D7" s="232" t="s">
        <v>97</v>
      </c>
      <c r="E7" s="232" t="s">
        <v>96</v>
      </c>
      <c r="F7" s="232" t="s">
        <v>43</v>
      </c>
      <c r="G7" s="232" t="s">
        <v>95</v>
      </c>
      <c r="H7" s="232" t="s">
        <v>97</v>
      </c>
      <c r="I7" s="232" t="s">
        <v>96</v>
      </c>
      <c r="J7" s="235" t="s">
        <v>43</v>
      </c>
      <c r="K7" s="234" t="s">
        <v>4</v>
      </c>
      <c r="L7" s="233" t="s">
        <v>576</v>
      </c>
      <c r="M7" s="232" t="s">
        <v>57</v>
      </c>
      <c r="N7" s="232" t="s">
        <v>576</v>
      </c>
      <c r="O7" s="232" t="s">
        <v>57</v>
      </c>
      <c r="P7" s="232" t="s">
        <v>576</v>
      </c>
      <c r="Q7" s="232" t="s">
        <v>57</v>
      </c>
      <c r="R7" s="232" t="s">
        <v>576</v>
      </c>
      <c r="S7" s="231" t="s">
        <v>57</v>
      </c>
    </row>
    <row r="8" spans="1:19" ht="17.100000000000001" customHeight="1">
      <c r="A8" s="192" t="s">
        <v>551</v>
      </c>
      <c r="B8" s="230" t="s">
        <v>258</v>
      </c>
      <c r="C8" s="229">
        <v>442</v>
      </c>
      <c r="D8" s="168">
        <v>84</v>
      </c>
      <c r="E8" s="168">
        <v>56</v>
      </c>
      <c r="F8" s="168">
        <v>34</v>
      </c>
      <c r="G8" s="168">
        <v>475</v>
      </c>
      <c r="H8" s="168">
        <v>134</v>
      </c>
      <c r="I8" s="168">
        <v>79</v>
      </c>
      <c r="J8" s="228">
        <v>36</v>
      </c>
      <c r="K8" s="227">
        <v>1340</v>
      </c>
      <c r="L8" s="226">
        <v>218</v>
      </c>
      <c r="M8" s="225">
        <v>0.16268656716418001</v>
      </c>
      <c r="N8" s="168">
        <v>135</v>
      </c>
      <c r="O8" s="225">
        <v>0.10074626865672</v>
      </c>
      <c r="P8" s="168">
        <v>70</v>
      </c>
      <c r="Q8" s="225">
        <v>5.2238805970150001E-2</v>
      </c>
      <c r="R8" s="168">
        <v>724</v>
      </c>
      <c r="S8" s="224">
        <v>0.54029850746269004</v>
      </c>
    </row>
    <row r="9" spans="1:19" ht="17.100000000000001" customHeight="1">
      <c r="A9" s="190" t="s">
        <v>551</v>
      </c>
      <c r="B9" s="223" t="s">
        <v>257</v>
      </c>
      <c r="C9" s="222" t="s">
        <v>580</v>
      </c>
      <c r="D9" s="222" t="s">
        <v>580</v>
      </c>
      <c r="E9" s="222" t="s">
        <v>580</v>
      </c>
      <c r="F9" s="222" t="s">
        <v>580</v>
      </c>
      <c r="G9" s="222" t="s">
        <v>580</v>
      </c>
      <c r="H9" s="222" t="s">
        <v>580</v>
      </c>
      <c r="I9" s="222" t="s">
        <v>580</v>
      </c>
      <c r="J9" s="219" t="s">
        <v>580</v>
      </c>
      <c r="K9" s="218" t="s">
        <v>580</v>
      </c>
      <c r="L9" s="217" t="s">
        <v>580</v>
      </c>
      <c r="M9" s="216" t="s">
        <v>580</v>
      </c>
      <c r="N9" s="216" t="s">
        <v>580</v>
      </c>
      <c r="O9" s="216" t="s">
        <v>580</v>
      </c>
      <c r="P9" s="216" t="s">
        <v>580</v>
      </c>
      <c r="Q9" s="216" t="s">
        <v>580</v>
      </c>
      <c r="R9" s="216" t="s">
        <v>580</v>
      </c>
      <c r="S9" s="215" t="s">
        <v>580</v>
      </c>
    </row>
    <row r="10" spans="1:19" ht="17.100000000000001" customHeight="1">
      <c r="A10" s="190" t="s">
        <v>551</v>
      </c>
      <c r="B10" s="220" t="s">
        <v>574</v>
      </c>
      <c r="C10" s="221">
        <v>443</v>
      </c>
      <c r="D10" s="165">
        <v>84</v>
      </c>
      <c r="E10" s="165">
        <v>56</v>
      </c>
      <c r="F10" s="165">
        <v>34</v>
      </c>
      <c r="G10" s="165">
        <v>476</v>
      </c>
      <c r="H10" s="165">
        <v>134</v>
      </c>
      <c r="I10" s="165">
        <v>79</v>
      </c>
      <c r="J10" s="219">
        <v>36</v>
      </c>
      <c r="K10" s="218">
        <v>1342</v>
      </c>
      <c r="L10" s="217">
        <v>218</v>
      </c>
      <c r="M10" s="216">
        <v>0.16244411326378999</v>
      </c>
      <c r="N10" s="165">
        <v>135</v>
      </c>
      <c r="O10" s="216">
        <v>0.10059612518629001</v>
      </c>
      <c r="P10" s="165">
        <v>70</v>
      </c>
      <c r="Q10" s="216">
        <v>5.2160953800300003E-2</v>
      </c>
      <c r="R10" s="165">
        <v>725</v>
      </c>
      <c r="S10" s="215">
        <v>0.54023845007451998</v>
      </c>
    </row>
    <row r="11" spans="1:19" ht="17.100000000000001" customHeight="1">
      <c r="A11" s="190" t="s">
        <v>554</v>
      </c>
      <c r="B11" s="220" t="s">
        <v>258</v>
      </c>
      <c r="C11" s="221">
        <v>235</v>
      </c>
      <c r="D11" s="165">
        <v>61</v>
      </c>
      <c r="E11" s="165">
        <v>69</v>
      </c>
      <c r="F11" s="165">
        <v>17</v>
      </c>
      <c r="G11" s="165">
        <v>652</v>
      </c>
      <c r="H11" s="165">
        <v>224</v>
      </c>
      <c r="I11" s="165">
        <v>210</v>
      </c>
      <c r="J11" s="219">
        <v>83</v>
      </c>
      <c r="K11" s="218">
        <v>1551</v>
      </c>
      <c r="L11" s="217">
        <v>285</v>
      </c>
      <c r="M11" s="216">
        <v>0.18375241779497001</v>
      </c>
      <c r="N11" s="165">
        <v>279</v>
      </c>
      <c r="O11" s="216">
        <v>0.17988394584139</v>
      </c>
      <c r="P11" s="165">
        <v>100</v>
      </c>
      <c r="Q11" s="216">
        <v>6.4474532559640002E-2</v>
      </c>
      <c r="R11" s="165">
        <v>1169</v>
      </c>
      <c r="S11" s="215">
        <v>0.75370728562218003</v>
      </c>
    </row>
    <row r="12" spans="1:19" ht="17.100000000000001" customHeight="1">
      <c r="A12" s="190" t="s">
        <v>554</v>
      </c>
      <c r="B12" s="220" t="s">
        <v>257</v>
      </c>
      <c r="C12" s="221">
        <v>9</v>
      </c>
      <c r="D12" s="165">
        <v>2</v>
      </c>
      <c r="E12" s="165">
        <v>3</v>
      </c>
      <c r="F12" s="165">
        <v>1</v>
      </c>
      <c r="G12" s="165">
        <v>15</v>
      </c>
      <c r="H12" s="165">
        <v>5</v>
      </c>
      <c r="I12" s="165">
        <v>8</v>
      </c>
      <c r="J12" s="219">
        <v>2</v>
      </c>
      <c r="K12" s="218">
        <v>45</v>
      </c>
      <c r="L12" s="217">
        <v>7</v>
      </c>
      <c r="M12" s="216">
        <v>0.15555555555556</v>
      </c>
      <c r="N12" s="165">
        <v>11</v>
      </c>
      <c r="O12" s="216">
        <v>0.24444444444444</v>
      </c>
      <c r="P12" s="165">
        <v>3</v>
      </c>
      <c r="Q12" s="216">
        <v>6.6666666666669996E-2</v>
      </c>
      <c r="R12" s="165">
        <v>30</v>
      </c>
      <c r="S12" s="215">
        <v>0.66666666666666996</v>
      </c>
    </row>
    <row r="13" spans="1:19" ht="17.100000000000001" customHeight="1">
      <c r="A13" s="190" t="s">
        <v>554</v>
      </c>
      <c r="B13" s="220" t="s">
        <v>574</v>
      </c>
      <c r="C13" s="221">
        <v>244</v>
      </c>
      <c r="D13" s="165">
        <v>63</v>
      </c>
      <c r="E13" s="165">
        <v>72</v>
      </c>
      <c r="F13" s="165">
        <v>18</v>
      </c>
      <c r="G13" s="165">
        <v>667</v>
      </c>
      <c r="H13" s="165">
        <v>229</v>
      </c>
      <c r="I13" s="165">
        <v>218</v>
      </c>
      <c r="J13" s="219">
        <v>85</v>
      </c>
      <c r="K13" s="218">
        <v>1596</v>
      </c>
      <c r="L13" s="217">
        <v>292</v>
      </c>
      <c r="M13" s="216">
        <v>0.18295739348371001</v>
      </c>
      <c r="N13" s="165">
        <v>290</v>
      </c>
      <c r="O13" s="216">
        <v>0.18170426065163001</v>
      </c>
      <c r="P13" s="165">
        <v>103</v>
      </c>
      <c r="Q13" s="216">
        <v>6.4536340852130003E-2</v>
      </c>
      <c r="R13" s="165">
        <v>1199</v>
      </c>
      <c r="S13" s="215">
        <v>0.75125313283207995</v>
      </c>
    </row>
    <row r="14" spans="1:19" ht="17.100000000000001" customHeight="1">
      <c r="A14" s="190" t="s">
        <v>552</v>
      </c>
      <c r="B14" s="220" t="s">
        <v>258</v>
      </c>
      <c r="C14" s="221">
        <v>534</v>
      </c>
      <c r="D14" s="165">
        <v>82</v>
      </c>
      <c r="E14" s="165">
        <v>168</v>
      </c>
      <c r="F14" s="165">
        <v>76</v>
      </c>
      <c r="G14" s="165">
        <v>257</v>
      </c>
      <c r="H14" s="165">
        <v>45</v>
      </c>
      <c r="I14" s="165">
        <v>64</v>
      </c>
      <c r="J14" s="219">
        <v>34</v>
      </c>
      <c r="K14" s="218">
        <v>1260</v>
      </c>
      <c r="L14" s="217">
        <v>127</v>
      </c>
      <c r="M14" s="216">
        <v>0.10079365079365001</v>
      </c>
      <c r="N14" s="165">
        <v>232</v>
      </c>
      <c r="O14" s="216">
        <v>0.18412698412698</v>
      </c>
      <c r="P14" s="165">
        <v>110</v>
      </c>
      <c r="Q14" s="216">
        <v>8.7301587301590003E-2</v>
      </c>
      <c r="R14" s="165">
        <v>400</v>
      </c>
      <c r="S14" s="215">
        <v>0.31746031746032</v>
      </c>
    </row>
    <row r="15" spans="1:19" ht="17.100000000000001" customHeight="1">
      <c r="A15" s="190" t="s">
        <v>552</v>
      </c>
      <c r="B15" s="220" t="s">
        <v>257</v>
      </c>
      <c r="C15" s="221">
        <v>41</v>
      </c>
      <c r="D15" s="165">
        <v>20</v>
      </c>
      <c r="E15" s="165">
        <v>55</v>
      </c>
      <c r="F15" s="165">
        <v>10</v>
      </c>
      <c r="G15" s="165">
        <v>27</v>
      </c>
      <c r="H15" s="165">
        <v>12</v>
      </c>
      <c r="I15" s="165">
        <v>20</v>
      </c>
      <c r="J15" s="219">
        <v>15</v>
      </c>
      <c r="K15" s="218">
        <v>200</v>
      </c>
      <c r="L15" s="217">
        <v>32</v>
      </c>
      <c r="M15" s="216">
        <v>0.16</v>
      </c>
      <c r="N15" s="165">
        <v>75</v>
      </c>
      <c r="O15" s="216">
        <v>0.375</v>
      </c>
      <c r="P15" s="165">
        <v>25</v>
      </c>
      <c r="Q15" s="216">
        <v>0.125</v>
      </c>
      <c r="R15" s="165">
        <v>74</v>
      </c>
      <c r="S15" s="215">
        <v>0.37</v>
      </c>
    </row>
    <row r="16" spans="1:19" ht="17.100000000000001" customHeight="1">
      <c r="A16" s="190" t="s">
        <v>552</v>
      </c>
      <c r="B16" s="220" t="s">
        <v>574</v>
      </c>
      <c r="C16" s="221">
        <v>575</v>
      </c>
      <c r="D16" s="165">
        <v>102</v>
      </c>
      <c r="E16" s="165">
        <v>223</v>
      </c>
      <c r="F16" s="165">
        <v>86</v>
      </c>
      <c r="G16" s="165">
        <v>284</v>
      </c>
      <c r="H16" s="165">
        <v>57</v>
      </c>
      <c r="I16" s="165">
        <v>84</v>
      </c>
      <c r="J16" s="219">
        <v>49</v>
      </c>
      <c r="K16" s="218">
        <v>1460</v>
      </c>
      <c r="L16" s="217">
        <v>159</v>
      </c>
      <c r="M16" s="216">
        <v>0.10890410958904</v>
      </c>
      <c r="N16" s="165">
        <v>307</v>
      </c>
      <c r="O16" s="216">
        <v>0.21027397260274</v>
      </c>
      <c r="P16" s="165">
        <v>135</v>
      </c>
      <c r="Q16" s="216">
        <v>9.2465753424659999E-2</v>
      </c>
      <c r="R16" s="165">
        <v>474</v>
      </c>
      <c r="S16" s="215">
        <v>0.32465753424658</v>
      </c>
    </row>
    <row r="17" spans="1:19" ht="17.100000000000001" customHeight="1">
      <c r="A17" s="190" t="s">
        <v>553</v>
      </c>
      <c r="B17" s="220" t="s">
        <v>258</v>
      </c>
      <c r="C17" s="221">
        <v>286</v>
      </c>
      <c r="D17" s="165">
        <v>100</v>
      </c>
      <c r="E17" s="165">
        <v>111</v>
      </c>
      <c r="F17" s="165">
        <v>14</v>
      </c>
      <c r="G17" s="165">
        <v>509</v>
      </c>
      <c r="H17" s="165">
        <v>250</v>
      </c>
      <c r="I17" s="165">
        <v>204</v>
      </c>
      <c r="J17" s="219">
        <v>46</v>
      </c>
      <c r="K17" s="218">
        <v>1520</v>
      </c>
      <c r="L17" s="217">
        <v>350</v>
      </c>
      <c r="M17" s="216">
        <v>0.23026315789474</v>
      </c>
      <c r="N17" s="165">
        <v>315</v>
      </c>
      <c r="O17" s="216">
        <v>0.20723684210526</v>
      </c>
      <c r="P17" s="165">
        <v>60</v>
      </c>
      <c r="Q17" s="216">
        <v>3.9473684210529998E-2</v>
      </c>
      <c r="R17" s="165">
        <v>1009</v>
      </c>
      <c r="S17" s="215">
        <v>0.66381578947368003</v>
      </c>
    </row>
    <row r="18" spans="1:19" ht="17.100000000000001" customHeight="1">
      <c r="A18" s="190" t="s">
        <v>553</v>
      </c>
      <c r="B18" s="220" t="s">
        <v>257</v>
      </c>
      <c r="C18" s="221">
        <v>207</v>
      </c>
      <c r="D18" s="165">
        <v>64</v>
      </c>
      <c r="E18" s="165">
        <v>82</v>
      </c>
      <c r="F18" s="165">
        <v>10</v>
      </c>
      <c r="G18" s="165">
        <v>205</v>
      </c>
      <c r="H18" s="165">
        <v>65</v>
      </c>
      <c r="I18" s="165">
        <v>110</v>
      </c>
      <c r="J18" s="219">
        <v>20</v>
      </c>
      <c r="K18" s="218">
        <v>763</v>
      </c>
      <c r="L18" s="217">
        <v>129</v>
      </c>
      <c r="M18" s="216">
        <v>0.16906946264743999</v>
      </c>
      <c r="N18" s="165">
        <v>192</v>
      </c>
      <c r="O18" s="216">
        <v>0.25163826998688998</v>
      </c>
      <c r="P18" s="165">
        <v>30</v>
      </c>
      <c r="Q18" s="216">
        <v>3.9318479685449999E-2</v>
      </c>
      <c r="R18" s="165">
        <v>400</v>
      </c>
      <c r="S18" s="215">
        <v>0.52424639580603005</v>
      </c>
    </row>
    <row r="19" spans="1:19" ht="17.100000000000001" customHeight="1">
      <c r="A19" s="190" t="s">
        <v>553</v>
      </c>
      <c r="B19" s="220" t="s">
        <v>574</v>
      </c>
      <c r="C19" s="221">
        <v>493</v>
      </c>
      <c r="D19" s="165">
        <v>164</v>
      </c>
      <c r="E19" s="165">
        <v>193</v>
      </c>
      <c r="F19" s="165">
        <v>24</v>
      </c>
      <c r="G19" s="165">
        <v>714</v>
      </c>
      <c r="H19" s="165">
        <v>315</v>
      </c>
      <c r="I19" s="165">
        <v>314</v>
      </c>
      <c r="J19" s="219">
        <v>66</v>
      </c>
      <c r="K19" s="218">
        <v>2283</v>
      </c>
      <c r="L19" s="217">
        <v>479</v>
      </c>
      <c r="M19" s="216">
        <v>0.20981165133596</v>
      </c>
      <c r="N19" s="165">
        <v>507</v>
      </c>
      <c r="O19" s="216">
        <v>0.22207621550591</v>
      </c>
      <c r="P19" s="165">
        <v>90</v>
      </c>
      <c r="Q19" s="216">
        <v>3.9421813403419999E-2</v>
      </c>
      <c r="R19" s="165">
        <v>1409</v>
      </c>
      <c r="S19" s="215">
        <v>0.61717038983793004</v>
      </c>
    </row>
    <row r="20" spans="1:19" ht="17.100000000000001" customHeight="1">
      <c r="A20" s="190" t="s">
        <v>563</v>
      </c>
      <c r="B20" s="220" t="s">
        <v>258</v>
      </c>
      <c r="C20" s="221">
        <v>1921</v>
      </c>
      <c r="D20" s="165">
        <v>257</v>
      </c>
      <c r="E20" s="165">
        <v>354</v>
      </c>
      <c r="F20" s="165">
        <v>204</v>
      </c>
      <c r="G20" s="165">
        <v>2475</v>
      </c>
      <c r="H20" s="165">
        <v>412</v>
      </c>
      <c r="I20" s="165">
        <v>386</v>
      </c>
      <c r="J20" s="219">
        <v>225</v>
      </c>
      <c r="K20" s="218">
        <v>6234</v>
      </c>
      <c r="L20" s="217">
        <v>669</v>
      </c>
      <c r="M20" s="216">
        <v>0.10731472569779001</v>
      </c>
      <c r="N20" s="165">
        <v>740</v>
      </c>
      <c r="O20" s="216">
        <v>0.11870388193776001</v>
      </c>
      <c r="P20" s="165">
        <v>429</v>
      </c>
      <c r="Q20" s="216">
        <v>6.8816169393649998E-2</v>
      </c>
      <c r="R20" s="165">
        <v>3498</v>
      </c>
      <c r="S20" s="215">
        <v>0.56111645813281996</v>
      </c>
    </row>
    <row r="21" spans="1:19" ht="17.100000000000001" customHeight="1">
      <c r="A21" s="190" t="s">
        <v>563</v>
      </c>
      <c r="B21" s="220" t="s">
        <v>257</v>
      </c>
      <c r="C21" s="221">
        <v>4866</v>
      </c>
      <c r="D21" s="165">
        <v>741</v>
      </c>
      <c r="E21" s="165">
        <v>1141</v>
      </c>
      <c r="F21" s="165">
        <v>455</v>
      </c>
      <c r="G21" s="165">
        <v>4737</v>
      </c>
      <c r="H21" s="165">
        <v>1141</v>
      </c>
      <c r="I21" s="165">
        <v>1064</v>
      </c>
      <c r="J21" s="219">
        <v>564</v>
      </c>
      <c r="K21" s="218">
        <v>14709</v>
      </c>
      <c r="L21" s="217">
        <v>1882</v>
      </c>
      <c r="M21" s="216">
        <v>0.12794887483853001</v>
      </c>
      <c r="N21" s="165">
        <v>2205</v>
      </c>
      <c r="O21" s="216">
        <v>0.14990821945748001</v>
      </c>
      <c r="P21" s="165">
        <v>1019</v>
      </c>
      <c r="Q21" s="216">
        <v>6.9277313209599997E-2</v>
      </c>
      <c r="R21" s="165">
        <v>7506</v>
      </c>
      <c r="S21" s="215">
        <v>0.51029981643891997</v>
      </c>
    </row>
    <row r="22" spans="1:19" ht="17.100000000000001" customHeight="1">
      <c r="A22" s="190" t="s">
        <v>563</v>
      </c>
      <c r="B22" s="220" t="s">
        <v>574</v>
      </c>
      <c r="C22" s="221">
        <v>6787</v>
      </c>
      <c r="D22" s="165">
        <v>998</v>
      </c>
      <c r="E22" s="165">
        <v>1495</v>
      </c>
      <c r="F22" s="165">
        <v>659</v>
      </c>
      <c r="G22" s="165">
        <v>7212</v>
      </c>
      <c r="H22" s="165">
        <v>1553</v>
      </c>
      <c r="I22" s="165">
        <v>1450</v>
      </c>
      <c r="J22" s="219">
        <v>789</v>
      </c>
      <c r="K22" s="218">
        <v>20943</v>
      </c>
      <c r="L22" s="217">
        <v>2551</v>
      </c>
      <c r="M22" s="216">
        <v>0.12180680895765</v>
      </c>
      <c r="N22" s="165">
        <v>2945</v>
      </c>
      <c r="O22" s="216">
        <v>0.14061977749129001</v>
      </c>
      <c r="P22" s="165">
        <v>1448</v>
      </c>
      <c r="Q22" s="216">
        <v>6.9140046793679993E-2</v>
      </c>
      <c r="R22" s="165">
        <v>11004</v>
      </c>
      <c r="S22" s="215">
        <v>0.52542615671106996</v>
      </c>
    </row>
    <row r="23" spans="1:19" ht="17.100000000000001" customHeight="1">
      <c r="A23" s="190" t="s">
        <v>555</v>
      </c>
      <c r="B23" s="220" t="s">
        <v>258</v>
      </c>
      <c r="C23" s="221">
        <v>7</v>
      </c>
      <c r="D23" s="165">
        <v>1</v>
      </c>
      <c r="E23" s="165">
        <v>1</v>
      </c>
      <c r="F23" s="165">
        <v>0</v>
      </c>
      <c r="G23" s="165">
        <v>9</v>
      </c>
      <c r="H23" s="165">
        <v>1</v>
      </c>
      <c r="I23" s="165">
        <v>1</v>
      </c>
      <c r="J23" s="219">
        <v>1</v>
      </c>
      <c r="K23" s="218">
        <v>21</v>
      </c>
      <c r="L23" s="217">
        <v>2</v>
      </c>
      <c r="M23" s="216">
        <v>9.5238095238100007E-2</v>
      </c>
      <c r="N23" s="165">
        <v>2</v>
      </c>
      <c r="O23" s="216">
        <v>9.5238095238100007E-2</v>
      </c>
      <c r="P23" s="165">
        <v>1</v>
      </c>
      <c r="Q23" s="216">
        <v>4.7619047619050003E-2</v>
      </c>
      <c r="R23" s="165">
        <v>12</v>
      </c>
      <c r="S23" s="215">
        <v>0.57142857142856995</v>
      </c>
    </row>
    <row r="24" spans="1:19" ht="17.100000000000001" customHeight="1">
      <c r="A24" s="190" t="s">
        <v>555</v>
      </c>
      <c r="B24" s="220" t="s">
        <v>257</v>
      </c>
      <c r="C24" s="165" t="s">
        <v>580</v>
      </c>
      <c r="D24" s="165" t="s">
        <v>580</v>
      </c>
      <c r="E24" s="165" t="s">
        <v>580</v>
      </c>
      <c r="F24" s="165" t="s">
        <v>580</v>
      </c>
      <c r="G24" s="165" t="s">
        <v>580</v>
      </c>
      <c r="H24" s="165" t="s">
        <v>580</v>
      </c>
      <c r="I24" s="165" t="s">
        <v>580</v>
      </c>
      <c r="J24" s="219" t="s">
        <v>580</v>
      </c>
      <c r="K24" s="218" t="s">
        <v>580</v>
      </c>
      <c r="L24" s="217" t="s">
        <v>580</v>
      </c>
      <c r="M24" s="216" t="s">
        <v>580</v>
      </c>
      <c r="N24" s="216" t="s">
        <v>580</v>
      </c>
      <c r="O24" s="216" t="s">
        <v>580</v>
      </c>
      <c r="P24" s="216" t="s">
        <v>580</v>
      </c>
      <c r="Q24" s="216" t="s">
        <v>580</v>
      </c>
      <c r="R24" s="216" t="s">
        <v>580</v>
      </c>
      <c r="S24" s="215" t="s">
        <v>580</v>
      </c>
    </row>
    <row r="25" spans="1:19" ht="17.100000000000001" customHeight="1">
      <c r="A25" s="190" t="s">
        <v>555</v>
      </c>
      <c r="B25" s="220" t="s">
        <v>574</v>
      </c>
      <c r="C25" s="165">
        <v>8</v>
      </c>
      <c r="D25" s="165">
        <v>1</v>
      </c>
      <c r="E25" s="165">
        <v>2</v>
      </c>
      <c r="F25" s="165">
        <v>0</v>
      </c>
      <c r="G25" s="165">
        <v>9</v>
      </c>
      <c r="H25" s="165">
        <v>2</v>
      </c>
      <c r="I25" s="165">
        <v>1</v>
      </c>
      <c r="J25" s="219">
        <v>1</v>
      </c>
      <c r="K25" s="218">
        <v>24</v>
      </c>
      <c r="L25" s="217">
        <v>3</v>
      </c>
      <c r="M25" s="216">
        <v>0.125</v>
      </c>
      <c r="N25" s="165">
        <v>3</v>
      </c>
      <c r="O25" s="216">
        <v>0.125</v>
      </c>
      <c r="P25" s="165">
        <v>1</v>
      </c>
      <c r="Q25" s="216">
        <v>4.1666666666670002E-2</v>
      </c>
      <c r="R25" s="165">
        <v>13</v>
      </c>
      <c r="S25" s="215">
        <v>0.54166666666666996</v>
      </c>
    </row>
    <row r="26" spans="1:19" ht="17.100000000000001" customHeight="1">
      <c r="A26" s="190" t="s">
        <v>548</v>
      </c>
      <c r="B26" s="220" t="s">
        <v>258</v>
      </c>
      <c r="C26" s="165">
        <v>39</v>
      </c>
      <c r="D26" s="165">
        <v>1</v>
      </c>
      <c r="E26" s="165">
        <v>2</v>
      </c>
      <c r="F26" s="165">
        <v>3</v>
      </c>
      <c r="G26" s="165">
        <v>100</v>
      </c>
      <c r="H26" s="165">
        <v>13</v>
      </c>
      <c r="I26" s="165">
        <v>17</v>
      </c>
      <c r="J26" s="219">
        <v>7</v>
      </c>
      <c r="K26" s="218">
        <v>182</v>
      </c>
      <c r="L26" s="217">
        <v>14</v>
      </c>
      <c r="M26" s="216">
        <v>7.6923076923079994E-2</v>
      </c>
      <c r="N26" s="165">
        <v>19</v>
      </c>
      <c r="O26" s="216">
        <v>0.1043956043956</v>
      </c>
      <c r="P26" s="165">
        <v>10</v>
      </c>
      <c r="Q26" s="216">
        <v>5.4945054945049997E-2</v>
      </c>
      <c r="R26" s="165">
        <v>137</v>
      </c>
      <c r="S26" s="215">
        <v>0.75274725274724996</v>
      </c>
    </row>
    <row r="27" spans="1:19" ht="17.100000000000001" customHeight="1">
      <c r="A27" s="190" t="s">
        <v>548</v>
      </c>
      <c r="B27" s="220" t="s">
        <v>257</v>
      </c>
      <c r="C27" s="165">
        <v>7</v>
      </c>
      <c r="D27" s="165">
        <v>1</v>
      </c>
      <c r="E27" s="165">
        <v>2</v>
      </c>
      <c r="F27" s="165">
        <v>2</v>
      </c>
      <c r="G27" s="165">
        <v>50</v>
      </c>
      <c r="H27" s="165">
        <v>9</v>
      </c>
      <c r="I27" s="165">
        <v>5</v>
      </c>
      <c r="J27" s="219">
        <v>5</v>
      </c>
      <c r="K27" s="218">
        <v>81</v>
      </c>
      <c r="L27" s="217">
        <v>10</v>
      </c>
      <c r="M27" s="216">
        <v>0.12345679012346</v>
      </c>
      <c r="N27" s="165">
        <v>7</v>
      </c>
      <c r="O27" s="216">
        <v>8.6419753086419998E-2</v>
      </c>
      <c r="P27" s="165">
        <v>7</v>
      </c>
      <c r="Q27" s="216">
        <v>8.6419753086419998E-2</v>
      </c>
      <c r="R27" s="165">
        <v>69</v>
      </c>
      <c r="S27" s="215">
        <v>0.85185185185184997</v>
      </c>
    </row>
    <row r="28" spans="1:19" ht="17.100000000000001" customHeight="1">
      <c r="A28" s="190" t="s">
        <v>548</v>
      </c>
      <c r="B28" s="220" t="s">
        <v>574</v>
      </c>
      <c r="C28" s="165">
        <v>46</v>
      </c>
      <c r="D28" s="165">
        <v>2</v>
      </c>
      <c r="E28" s="165">
        <v>4</v>
      </c>
      <c r="F28" s="165">
        <v>5</v>
      </c>
      <c r="G28" s="165">
        <v>150</v>
      </c>
      <c r="H28" s="165">
        <v>22</v>
      </c>
      <c r="I28" s="165">
        <v>22</v>
      </c>
      <c r="J28" s="219">
        <v>12</v>
      </c>
      <c r="K28" s="218">
        <v>263</v>
      </c>
      <c r="L28" s="217">
        <v>24</v>
      </c>
      <c r="M28" s="216">
        <v>9.1254752851710003E-2</v>
      </c>
      <c r="N28" s="165">
        <v>26</v>
      </c>
      <c r="O28" s="216">
        <v>9.8859315589350003E-2</v>
      </c>
      <c r="P28" s="165">
        <v>17</v>
      </c>
      <c r="Q28" s="216">
        <v>6.4638783269960004E-2</v>
      </c>
      <c r="R28" s="165">
        <v>206</v>
      </c>
      <c r="S28" s="215">
        <v>0.78326996197719001</v>
      </c>
    </row>
    <row r="29" spans="1:19" ht="17.100000000000001" customHeight="1">
      <c r="A29" s="190" t="s">
        <v>547</v>
      </c>
      <c r="B29" s="220" t="s">
        <v>258</v>
      </c>
      <c r="C29" s="165">
        <v>21</v>
      </c>
      <c r="D29" s="165">
        <v>7</v>
      </c>
      <c r="E29" s="165">
        <v>15</v>
      </c>
      <c r="F29" s="165">
        <v>4</v>
      </c>
      <c r="G29" s="165">
        <v>63</v>
      </c>
      <c r="H29" s="165">
        <v>19</v>
      </c>
      <c r="I29" s="165">
        <v>24</v>
      </c>
      <c r="J29" s="219">
        <v>6</v>
      </c>
      <c r="K29" s="218">
        <v>159</v>
      </c>
      <c r="L29" s="217">
        <v>26</v>
      </c>
      <c r="M29" s="216">
        <v>0.16352201257862001</v>
      </c>
      <c r="N29" s="165">
        <v>39</v>
      </c>
      <c r="O29" s="216">
        <v>0.24528301886792001</v>
      </c>
      <c r="P29" s="165">
        <v>10</v>
      </c>
      <c r="Q29" s="216">
        <v>6.2893081761009995E-2</v>
      </c>
      <c r="R29" s="165">
        <v>112</v>
      </c>
      <c r="S29" s="215">
        <v>0.70440251572326995</v>
      </c>
    </row>
    <row r="30" spans="1:19" ht="17.100000000000001" customHeight="1">
      <c r="A30" s="190" t="s">
        <v>547</v>
      </c>
      <c r="B30" s="220" t="s">
        <v>257</v>
      </c>
      <c r="C30" s="165">
        <v>3</v>
      </c>
      <c r="D30" s="165">
        <v>3</v>
      </c>
      <c r="E30" s="165">
        <v>0</v>
      </c>
      <c r="F30" s="165">
        <v>2</v>
      </c>
      <c r="G30" s="165">
        <v>17</v>
      </c>
      <c r="H30" s="165">
        <v>4</v>
      </c>
      <c r="I30" s="165">
        <v>3</v>
      </c>
      <c r="J30" s="219">
        <v>4</v>
      </c>
      <c r="K30" s="218">
        <v>36</v>
      </c>
      <c r="L30" s="217">
        <v>7</v>
      </c>
      <c r="M30" s="216">
        <v>0.19444444444444001</v>
      </c>
      <c r="N30" s="165">
        <v>3</v>
      </c>
      <c r="O30" s="216">
        <v>8.3333333333329998E-2</v>
      </c>
      <c r="P30" s="165">
        <v>6</v>
      </c>
      <c r="Q30" s="216">
        <v>0.16666666666666999</v>
      </c>
      <c r="R30" s="165">
        <v>28</v>
      </c>
      <c r="S30" s="215">
        <v>0.77777777777778001</v>
      </c>
    </row>
    <row r="31" spans="1:19" ht="17.100000000000001" customHeight="1">
      <c r="A31" s="190" t="s">
        <v>547</v>
      </c>
      <c r="B31" s="220" t="s">
        <v>574</v>
      </c>
      <c r="C31" s="165">
        <v>24</v>
      </c>
      <c r="D31" s="165">
        <v>10</v>
      </c>
      <c r="E31" s="165">
        <v>15</v>
      </c>
      <c r="F31" s="165">
        <v>6</v>
      </c>
      <c r="G31" s="165">
        <v>80</v>
      </c>
      <c r="H31" s="165">
        <v>23</v>
      </c>
      <c r="I31" s="165">
        <v>27</v>
      </c>
      <c r="J31" s="219">
        <v>10</v>
      </c>
      <c r="K31" s="218">
        <v>195</v>
      </c>
      <c r="L31" s="217">
        <v>33</v>
      </c>
      <c r="M31" s="216">
        <v>0.16923076923076999</v>
      </c>
      <c r="N31" s="165">
        <v>42</v>
      </c>
      <c r="O31" s="216">
        <v>0.21538461538462</v>
      </c>
      <c r="P31" s="165">
        <v>16</v>
      </c>
      <c r="Q31" s="216">
        <v>8.2051282051279997E-2</v>
      </c>
      <c r="R31" s="165">
        <v>140</v>
      </c>
      <c r="S31" s="215">
        <v>0.71794871794871995</v>
      </c>
    </row>
    <row r="32" spans="1:19" ht="17.100000000000001" customHeight="1">
      <c r="A32" s="190" t="s">
        <v>545</v>
      </c>
      <c r="B32" s="220" t="s">
        <v>258</v>
      </c>
      <c r="C32" s="165">
        <v>256</v>
      </c>
      <c r="D32" s="165">
        <v>87</v>
      </c>
      <c r="E32" s="165">
        <v>76</v>
      </c>
      <c r="F32" s="165">
        <v>34</v>
      </c>
      <c r="G32" s="165">
        <v>465</v>
      </c>
      <c r="H32" s="165">
        <v>192</v>
      </c>
      <c r="I32" s="165">
        <v>153</v>
      </c>
      <c r="J32" s="219">
        <v>81</v>
      </c>
      <c r="K32" s="218">
        <v>1344</v>
      </c>
      <c r="L32" s="217">
        <v>279</v>
      </c>
      <c r="M32" s="216">
        <v>0.20758928571429</v>
      </c>
      <c r="N32" s="165">
        <v>229</v>
      </c>
      <c r="O32" s="216">
        <v>0.17038690476189999</v>
      </c>
      <c r="P32" s="165">
        <v>115</v>
      </c>
      <c r="Q32" s="216">
        <v>8.5565476190479994E-2</v>
      </c>
      <c r="R32" s="165">
        <v>891</v>
      </c>
      <c r="S32" s="215">
        <v>0.66294642857143005</v>
      </c>
    </row>
    <row r="33" spans="1:19" ht="17.100000000000001" customHeight="1">
      <c r="A33" s="190" t="s">
        <v>545</v>
      </c>
      <c r="B33" s="220" t="s">
        <v>257</v>
      </c>
      <c r="C33" s="165">
        <v>571</v>
      </c>
      <c r="D33" s="165">
        <v>259</v>
      </c>
      <c r="E33" s="165">
        <v>660</v>
      </c>
      <c r="F33" s="165">
        <v>125</v>
      </c>
      <c r="G33" s="165">
        <v>588</v>
      </c>
      <c r="H33" s="165">
        <v>287</v>
      </c>
      <c r="I33" s="165">
        <v>640</v>
      </c>
      <c r="J33" s="219">
        <v>164</v>
      </c>
      <c r="K33" s="218">
        <v>3294</v>
      </c>
      <c r="L33" s="217">
        <v>546</v>
      </c>
      <c r="M33" s="216">
        <v>0.16575591985428001</v>
      </c>
      <c r="N33" s="165">
        <v>1300</v>
      </c>
      <c r="O33" s="216">
        <v>0.39465695203399997</v>
      </c>
      <c r="P33" s="165">
        <v>289</v>
      </c>
      <c r="Q33" s="216">
        <v>8.7735276259870001E-2</v>
      </c>
      <c r="R33" s="165">
        <v>1679</v>
      </c>
      <c r="S33" s="215">
        <v>0.50971463266545003</v>
      </c>
    </row>
    <row r="34" spans="1:19" ht="17.100000000000001" customHeight="1">
      <c r="A34" s="190" t="s">
        <v>545</v>
      </c>
      <c r="B34" s="220" t="s">
        <v>574</v>
      </c>
      <c r="C34" s="165">
        <v>827</v>
      </c>
      <c r="D34" s="165">
        <v>346</v>
      </c>
      <c r="E34" s="165">
        <v>736</v>
      </c>
      <c r="F34" s="165">
        <v>159</v>
      </c>
      <c r="G34" s="165">
        <v>1053</v>
      </c>
      <c r="H34" s="165">
        <v>479</v>
      </c>
      <c r="I34" s="165">
        <v>793</v>
      </c>
      <c r="J34" s="219">
        <v>245</v>
      </c>
      <c r="K34" s="218">
        <v>4638</v>
      </c>
      <c r="L34" s="217">
        <v>825</v>
      </c>
      <c r="M34" s="216">
        <v>0.17787839586028001</v>
      </c>
      <c r="N34" s="165">
        <v>1529</v>
      </c>
      <c r="O34" s="216">
        <v>0.32966796032772999</v>
      </c>
      <c r="P34" s="165">
        <v>404</v>
      </c>
      <c r="Q34" s="216">
        <v>8.7106511427339994E-2</v>
      </c>
      <c r="R34" s="165">
        <v>2570</v>
      </c>
      <c r="S34" s="215">
        <v>0.55411815437689005</v>
      </c>
    </row>
    <row r="35" spans="1:19" ht="17.100000000000001" customHeight="1">
      <c r="A35" s="190" t="s">
        <v>550</v>
      </c>
      <c r="B35" s="220" t="s">
        <v>258</v>
      </c>
      <c r="C35" s="165">
        <v>18</v>
      </c>
      <c r="D35" s="165">
        <v>1</v>
      </c>
      <c r="E35" s="165">
        <v>1</v>
      </c>
      <c r="F35" s="165">
        <v>0</v>
      </c>
      <c r="G35" s="165">
        <v>32</v>
      </c>
      <c r="H35" s="165">
        <v>3</v>
      </c>
      <c r="I35" s="165">
        <v>4</v>
      </c>
      <c r="J35" s="219">
        <v>3</v>
      </c>
      <c r="K35" s="218">
        <v>62</v>
      </c>
      <c r="L35" s="217">
        <v>4</v>
      </c>
      <c r="M35" s="216">
        <v>6.4516129032260006E-2</v>
      </c>
      <c r="N35" s="165">
        <v>5</v>
      </c>
      <c r="O35" s="216">
        <v>8.0645161290319997E-2</v>
      </c>
      <c r="P35" s="165">
        <v>3</v>
      </c>
      <c r="Q35" s="216">
        <v>4.8387096774190001E-2</v>
      </c>
      <c r="R35" s="165">
        <v>42</v>
      </c>
      <c r="S35" s="215">
        <v>0.67741935483870996</v>
      </c>
    </row>
    <row r="36" spans="1:19" ht="17.100000000000001" customHeight="1">
      <c r="A36" s="190" t="s">
        <v>550</v>
      </c>
      <c r="B36" s="220" t="s">
        <v>257</v>
      </c>
      <c r="C36" s="165" t="s">
        <v>580</v>
      </c>
      <c r="D36" s="165" t="s">
        <v>580</v>
      </c>
      <c r="E36" s="165" t="s">
        <v>580</v>
      </c>
      <c r="F36" s="165" t="s">
        <v>580</v>
      </c>
      <c r="G36" s="165" t="s">
        <v>580</v>
      </c>
      <c r="H36" s="165" t="s">
        <v>580</v>
      </c>
      <c r="I36" s="165" t="s">
        <v>580</v>
      </c>
      <c r="J36" s="219" t="s">
        <v>580</v>
      </c>
      <c r="K36" s="218" t="s">
        <v>580</v>
      </c>
      <c r="L36" s="217" t="s">
        <v>580</v>
      </c>
      <c r="M36" s="216" t="s">
        <v>580</v>
      </c>
      <c r="N36" s="216" t="s">
        <v>580</v>
      </c>
      <c r="O36" s="216" t="s">
        <v>580</v>
      </c>
      <c r="P36" s="216" t="s">
        <v>580</v>
      </c>
      <c r="Q36" s="216" t="s">
        <v>580</v>
      </c>
      <c r="R36" s="216" t="s">
        <v>580</v>
      </c>
      <c r="S36" s="215" t="s">
        <v>580</v>
      </c>
    </row>
    <row r="37" spans="1:19" ht="17.100000000000001" customHeight="1">
      <c r="A37" s="190" t="s">
        <v>550</v>
      </c>
      <c r="B37" s="220" t="s">
        <v>574</v>
      </c>
      <c r="C37" s="165">
        <v>21</v>
      </c>
      <c r="D37" s="165">
        <v>1</v>
      </c>
      <c r="E37" s="165">
        <v>3</v>
      </c>
      <c r="F37" s="165">
        <v>0</v>
      </c>
      <c r="G37" s="165">
        <v>34</v>
      </c>
      <c r="H37" s="165">
        <v>3</v>
      </c>
      <c r="I37" s="165">
        <v>4</v>
      </c>
      <c r="J37" s="219">
        <v>4</v>
      </c>
      <c r="K37" s="218">
        <v>70</v>
      </c>
      <c r="L37" s="217">
        <v>4</v>
      </c>
      <c r="M37" s="216">
        <v>5.714285714286E-2</v>
      </c>
      <c r="N37" s="165">
        <v>7</v>
      </c>
      <c r="O37" s="216">
        <v>0.1</v>
      </c>
      <c r="P37" s="165">
        <v>4</v>
      </c>
      <c r="Q37" s="216">
        <v>5.714285714286E-2</v>
      </c>
      <c r="R37" s="165">
        <v>45</v>
      </c>
      <c r="S37" s="215">
        <v>0.64285714285714002</v>
      </c>
    </row>
    <row r="38" spans="1:19" ht="17.100000000000001" customHeight="1">
      <c r="A38" s="190" t="s">
        <v>541</v>
      </c>
      <c r="B38" s="220" t="s">
        <v>258</v>
      </c>
      <c r="C38" s="165">
        <v>449</v>
      </c>
      <c r="D38" s="165">
        <v>297</v>
      </c>
      <c r="E38" s="165">
        <v>251</v>
      </c>
      <c r="F38" s="165">
        <v>83</v>
      </c>
      <c r="G38" s="165">
        <v>195</v>
      </c>
      <c r="H38" s="165">
        <v>157</v>
      </c>
      <c r="I38" s="165">
        <v>110</v>
      </c>
      <c r="J38" s="219">
        <v>26</v>
      </c>
      <c r="K38" s="218">
        <v>1568</v>
      </c>
      <c r="L38" s="217">
        <v>454</v>
      </c>
      <c r="M38" s="216">
        <v>0.28954081632653</v>
      </c>
      <c r="N38" s="165">
        <v>361</v>
      </c>
      <c r="O38" s="216">
        <v>0.23022959183673</v>
      </c>
      <c r="P38" s="165">
        <v>109</v>
      </c>
      <c r="Q38" s="216">
        <v>6.9515306122449994E-2</v>
      </c>
      <c r="R38" s="165">
        <v>488</v>
      </c>
      <c r="S38" s="215">
        <v>0.31122448979591999</v>
      </c>
    </row>
    <row r="39" spans="1:19" ht="17.100000000000001" customHeight="1">
      <c r="A39" s="190" t="s">
        <v>541</v>
      </c>
      <c r="B39" s="220" t="s">
        <v>257</v>
      </c>
      <c r="C39" s="165">
        <v>177</v>
      </c>
      <c r="D39" s="165">
        <v>261</v>
      </c>
      <c r="E39" s="165">
        <v>278</v>
      </c>
      <c r="F39" s="165">
        <v>22</v>
      </c>
      <c r="G39" s="165">
        <v>79</v>
      </c>
      <c r="H39" s="165">
        <v>307</v>
      </c>
      <c r="I39" s="165">
        <v>314</v>
      </c>
      <c r="J39" s="219">
        <v>17</v>
      </c>
      <c r="K39" s="218">
        <v>1455</v>
      </c>
      <c r="L39" s="217">
        <v>568</v>
      </c>
      <c r="M39" s="216">
        <v>0.39037800687285001</v>
      </c>
      <c r="N39" s="165">
        <v>592</v>
      </c>
      <c r="O39" s="216">
        <v>0.40687285223368003</v>
      </c>
      <c r="P39" s="165">
        <v>39</v>
      </c>
      <c r="Q39" s="216">
        <v>2.680412371134E-2</v>
      </c>
      <c r="R39" s="165">
        <v>717</v>
      </c>
      <c r="S39" s="215">
        <v>0.49278350515463998</v>
      </c>
    </row>
    <row r="40" spans="1:19" ht="17.100000000000001" customHeight="1">
      <c r="A40" s="190" t="s">
        <v>541</v>
      </c>
      <c r="B40" s="220" t="s">
        <v>574</v>
      </c>
      <c r="C40" s="165">
        <v>626</v>
      </c>
      <c r="D40" s="165">
        <v>558</v>
      </c>
      <c r="E40" s="165">
        <v>529</v>
      </c>
      <c r="F40" s="165">
        <v>105</v>
      </c>
      <c r="G40" s="165">
        <v>274</v>
      </c>
      <c r="H40" s="165">
        <v>464</v>
      </c>
      <c r="I40" s="165">
        <v>424</v>
      </c>
      <c r="J40" s="219">
        <v>43</v>
      </c>
      <c r="K40" s="218">
        <v>3023</v>
      </c>
      <c r="L40" s="217">
        <v>1022</v>
      </c>
      <c r="M40" s="216">
        <v>0.33807476017200999</v>
      </c>
      <c r="N40" s="165">
        <v>953</v>
      </c>
      <c r="O40" s="216">
        <v>0.31524975190207999</v>
      </c>
      <c r="P40" s="165">
        <v>148</v>
      </c>
      <c r="Q40" s="216">
        <v>4.8957988752890001E-2</v>
      </c>
      <c r="R40" s="165">
        <v>1205</v>
      </c>
      <c r="S40" s="215">
        <v>0.39861065167053</v>
      </c>
    </row>
    <row r="41" spans="1:19" ht="17.100000000000001" customHeight="1">
      <c r="A41" s="190" t="s">
        <v>542</v>
      </c>
      <c r="B41" s="220" t="s">
        <v>258</v>
      </c>
      <c r="C41" s="165">
        <v>11</v>
      </c>
      <c r="D41" s="165">
        <v>8</v>
      </c>
      <c r="E41" s="165">
        <v>4</v>
      </c>
      <c r="F41" s="165">
        <v>1</v>
      </c>
      <c r="G41" s="165">
        <v>36</v>
      </c>
      <c r="H41" s="165">
        <v>16</v>
      </c>
      <c r="I41" s="165">
        <v>15</v>
      </c>
      <c r="J41" s="219">
        <v>5</v>
      </c>
      <c r="K41" s="218">
        <v>96</v>
      </c>
      <c r="L41" s="217">
        <v>24</v>
      </c>
      <c r="M41" s="216">
        <v>0.25</v>
      </c>
      <c r="N41" s="165">
        <v>19</v>
      </c>
      <c r="O41" s="216">
        <v>0.19791666666666999</v>
      </c>
      <c r="P41" s="165">
        <v>6</v>
      </c>
      <c r="Q41" s="216">
        <v>6.25E-2</v>
      </c>
      <c r="R41" s="165">
        <v>72</v>
      </c>
      <c r="S41" s="215">
        <v>0.75</v>
      </c>
    </row>
    <row r="42" spans="1:19" ht="17.100000000000001" customHeight="1">
      <c r="A42" s="190" t="s">
        <v>542</v>
      </c>
      <c r="B42" s="220" t="s">
        <v>257</v>
      </c>
      <c r="C42" s="165">
        <v>1</v>
      </c>
      <c r="D42" s="165">
        <v>0</v>
      </c>
      <c r="E42" s="165">
        <v>2</v>
      </c>
      <c r="F42" s="165">
        <v>1</v>
      </c>
      <c r="G42" s="165">
        <v>10</v>
      </c>
      <c r="H42" s="165">
        <v>5</v>
      </c>
      <c r="I42" s="165">
        <v>4</v>
      </c>
      <c r="J42" s="219">
        <v>0</v>
      </c>
      <c r="K42" s="218">
        <v>23</v>
      </c>
      <c r="L42" s="217">
        <v>5</v>
      </c>
      <c r="M42" s="216">
        <v>0.21739130434782999</v>
      </c>
      <c r="N42" s="165">
        <v>6</v>
      </c>
      <c r="O42" s="216">
        <v>0.26086956521739002</v>
      </c>
      <c r="P42" s="165">
        <v>1</v>
      </c>
      <c r="Q42" s="216">
        <v>4.3478260869569997E-2</v>
      </c>
      <c r="R42" s="165">
        <v>19</v>
      </c>
      <c r="S42" s="215">
        <v>0.82608695652174002</v>
      </c>
    </row>
    <row r="43" spans="1:19" ht="17.100000000000001" customHeight="1">
      <c r="A43" s="190" t="s">
        <v>542</v>
      </c>
      <c r="B43" s="220" t="s">
        <v>574</v>
      </c>
      <c r="C43" s="165">
        <v>12</v>
      </c>
      <c r="D43" s="165">
        <v>8</v>
      </c>
      <c r="E43" s="165">
        <v>6</v>
      </c>
      <c r="F43" s="165">
        <v>2</v>
      </c>
      <c r="G43" s="165">
        <v>46</v>
      </c>
      <c r="H43" s="165">
        <v>21</v>
      </c>
      <c r="I43" s="165">
        <v>19</v>
      </c>
      <c r="J43" s="219">
        <v>5</v>
      </c>
      <c r="K43" s="218">
        <v>119</v>
      </c>
      <c r="L43" s="217">
        <v>29</v>
      </c>
      <c r="M43" s="216">
        <v>0.24369747899159999</v>
      </c>
      <c r="N43" s="165">
        <v>25</v>
      </c>
      <c r="O43" s="216">
        <v>0.21008403361344999</v>
      </c>
      <c r="P43" s="165">
        <v>7</v>
      </c>
      <c r="Q43" s="216">
        <v>5.882352941176E-2</v>
      </c>
      <c r="R43" s="165">
        <v>91</v>
      </c>
      <c r="S43" s="215">
        <v>0.76470588235294001</v>
      </c>
    </row>
    <row r="44" spans="1:19" ht="17.100000000000001" customHeight="1">
      <c r="A44" s="190" t="s">
        <v>544</v>
      </c>
      <c r="B44" s="220" t="s">
        <v>258</v>
      </c>
      <c r="C44" s="165">
        <v>353</v>
      </c>
      <c r="D44" s="165">
        <v>170</v>
      </c>
      <c r="E44" s="165">
        <v>270</v>
      </c>
      <c r="F44" s="165">
        <v>39</v>
      </c>
      <c r="G44" s="165">
        <v>1778</v>
      </c>
      <c r="H44" s="165">
        <v>705</v>
      </c>
      <c r="I44" s="165">
        <v>943</v>
      </c>
      <c r="J44" s="219">
        <v>203</v>
      </c>
      <c r="K44" s="218">
        <v>4461</v>
      </c>
      <c r="L44" s="217">
        <v>875</v>
      </c>
      <c r="M44" s="216">
        <v>0.19614436225062001</v>
      </c>
      <c r="N44" s="165">
        <v>1213</v>
      </c>
      <c r="O44" s="216">
        <v>0.27191212732571002</v>
      </c>
      <c r="P44" s="165">
        <v>242</v>
      </c>
      <c r="Q44" s="216">
        <v>5.424792647388E-2</v>
      </c>
      <c r="R44" s="165">
        <v>3629</v>
      </c>
      <c r="S44" s="215">
        <v>0.81349473212283996</v>
      </c>
    </row>
    <row r="45" spans="1:19" ht="17.100000000000001" customHeight="1">
      <c r="A45" s="190" t="s">
        <v>544</v>
      </c>
      <c r="B45" s="220" t="s">
        <v>257</v>
      </c>
      <c r="C45" s="165">
        <v>458</v>
      </c>
      <c r="D45" s="165">
        <v>278</v>
      </c>
      <c r="E45" s="165">
        <v>541</v>
      </c>
      <c r="F45" s="165">
        <v>74</v>
      </c>
      <c r="G45" s="165">
        <v>794</v>
      </c>
      <c r="H45" s="165">
        <v>546</v>
      </c>
      <c r="I45" s="165">
        <v>993</v>
      </c>
      <c r="J45" s="219">
        <v>149</v>
      </c>
      <c r="K45" s="218">
        <v>3833</v>
      </c>
      <c r="L45" s="217">
        <v>824</v>
      </c>
      <c r="M45" s="216">
        <v>0.21497521523610999</v>
      </c>
      <c r="N45" s="165">
        <v>1534</v>
      </c>
      <c r="O45" s="216">
        <v>0.40020871380119999</v>
      </c>
      <c r="P45" s="165">
        <v>223</v>
      </c>
      <c r="Q45" s="216">
        <v>5.8178972084530003E-2</v>
      </c>
      <c r="R45" s="165">
        <v>2482</v>
      </c>
      <c r="S45" s="215">
        <v>0.64753456822332001</v>
      </c>
    </row>
    <row r="46" spans="1:19" ht="17.100000000000001" customHeight="1">
      <c r="A46" s="190" t="s">
        <v>544</v>
      </c>
      <c r="B46" s="220" t="s">
        <v>574</v>
      </c>
      <c r="C46" s="165">
        <v>811</v>
      </c>
      <c r="D46" s="165">
        <v>448</v>
      </c>
      <c r="E46" s="165">
        <v>811</v>
      </c>
      <c r="F46" s="165">
        <v>113</v>
      </c>
      <c r="G46" s="165">
        <v>2572</v>
      </c>
      <c r="H46" s="165">
        <v>1251</v>
      </c>
      <c r="I46" s="165">
        <v>1936</v>
      </c>
      <c r="J46" s="219">
        <v>352</v>
      </c>
      <c r="K46" s="218">
        <v>8294</v>
      </c>
      <c r="L46" s="217">
        <v>1699</v>
      </c>
      <c r="M46" s="216">
        <v>0.20484687726067</v>
      </c>
      <c r="N46" s="165">
        <v>2747</v>
      </c>
      <c r="O46" s="216">
        <v>0.33120327947914002</v>
      </c>
      <c r="P46" s="165">
        <v>465</v>
      </c>
      <c r="Q46" s="216">
        <v>5.6064625030140001E-2</v>
      </c>
      <c r="R46" s="165">
        <v>6111</v>
      </c>
      <c r="S46" s="215">
        <v>0.73679768507355003</v>
      </c>
    </row>
    <row r="47" spans="1:19" ht="17.100000000000001" customHeight="1">
      <c r="A47" s="190" t="s">
        <v>575</v>
      </c>
      <c r="B47" s="220" t="s">
        <v>258</v>
      </c>
      <c r="C47" s="165">
        <v>462</v>
      </c>
      <c r="D47" s="165">
        <v>94</v>
      </c>
      <c r="E47" s="165">
        <v>98</v>
      </c>
      <c r="F47" s="165">
        <v>32</v>
      </c>
      <c r="G47" s="165">
        <v>44</v>
      </c>
      <c r="H47" s="165">
        <v>42</v>
      </c>
      <c r="I47" s="165">
        <v>17</v>
      </c>
      <c r="J47" s="219">
        <v>6</v>
      </c>
      <c r="K47" s="218">
        <v>795</v>
      </c>
      <c r="L47" s="217">
        <v>136</v>
      </c>
      <c r="M47" s="216">
        <v>0.17106918238994001</v>
      </c>
      <c r="N47" s="165">
        <v>115</v>
      </c>
      <c r="O47" s="216">
        <v>0.14465408805030999</v>
      </c>
      <c r="P47" s="165">
        <v>38</v>
      </c>
      <c r="Q47" s="216">
        <v>4.7798742138360002E-2</v>
      </c>
      <c r="R47" s="165">
        <v>109</v>
      </c>
      <c r="S47" s="215">
        <v>0.13710691823898999</v>
      </c>
    </row>
    <row r="48" spans="1:19" ht="17.100000000000001" customHeight="1">
      <c r="A48" s="190" t="s">
        <v>575</v>
      </c>
      <c r="B48" s="220" t="s">
        <v>257</v>
      </c>
      <c r="C48" s="165">
        <v>17</v>
      </c>
      <c r="D48" s="165">
        <v>0</v>
      </c>
      <c r="E48" s="165">
        <v>9</v>
      </c>
      <c r="F48" s="165">
        <v>2</v>
      </c>
      <c r="G48" s="165">
        <v>5</v>
      </c>
      <c r="H48" s="165">
        <v>0</v>
      </c>
      <c r="I48" s="165">
        <v>1</v>
      </c>
      <c r="J48" s="219">
        <v>0</v>
      </c>
      <c r="K48" s="218">
        <v>34</v>
      </c>
      <c r="L48" s="217">
        <v>0</v>
      </c>
      <c r="M48" s="216">
        <v>0</v>
      </c>
      <c r="N48" s="165">
        <v>10</v>
      </c>
      <c r="O48" s="216">
        <v>0.29411764705881999</v>
      </c>
      <c r="P48" s="165">
        <v>2</v>
      </c>
      <c r="Q48" s="216">
        <v>5.882352941176E-2</v>
      </c>
      <c r="R48" s="165">
        <v>6</v>
      </c>
      <c r="S48" s="215">
        <v>0.17647058823528999</v>
      </c>
    </row>
    <row r="49" spans="1:19" ht="17.100000000000001" customHeight="1">
      <c r="A49" s="190" t="s">
        <v>575</v>
      </c>
      <c r="B49" s="220" t="s">
        <v>574</v>
      </c>
      <c r="C49" s="165">
        <v>479</v>
      </c>
      <c r="D49" s="165">
        <v>94</v>
      </c>
      <c r="E49" s="165">
        <v>107</v>
      </c>
      <c r="F49" s="165">
        <v>34</v>
      </c>
      <c r="G49" s="165">
        <v>49</v>
      </c>
      <c r="H49" s="165">
        <v>42</v>
      </c>
      <c r="I49" s="165">
        <v>18</v>
      </c>
      <c r="J49" s="219">
        <v>6</v>
      </c>
      <c r="K49" s="218">
        <v>829</v>
      </c>
      <c r="L49" s="217">
        <v>136</v>
      </c>
      <c r="M49" s="216">
        <v>0.16405307599516999</v>
      </c>
      <c r="N49" s="165">
        <v>125</v>
      </c>
      <c r="O49" s="216">
        <v>0.15078407720145001</v>
      </c>
      <c r="P49" s="165">
        <v>40</v>
      </c>
      <c r="Q49" s="216">
        <v>4.8250904704460001E-2</v>
      </c>
      <c r="R49" s="165">
        <v>115</v>
      </c>
      <c r="S49" s="215">
        <v>0.13872135102533001</v>
      </c>
    </row>
    <row r="50" spans="1:19" ht="17.100000000000001" customHeight="1">
      <c r="A50" s="190" t="s">
        <v>543</v>
      </c>
      <c r="B50" s="220" t="s">
        <v>258</v>
      </c>
      <c r="C50" s="165">
        <v>24</v>
      </c>
      <c r="D50" s="165">
        <v>8</v>
      </c>
      <c r="E50" s="165">
        <v>1</v>
      </c>
      <c r="F50" s="165">
        <v>1</v>
      </c>
      <c r="G50" s="165">
        <v>17</v>
      </c>
      <c r="H50" s="165">
        <v>5</v>
      </c>
      <c r="I50" s="165">
        <v>2</v>
      </c>
      <c r="J50" s="219">
        <v>1</v>
      </c>
      <c r="K50" s="218">
        <v>59</v>
      </c>
      <c r="L50" s="217">
        <v>13</v>
      </c>
      <c r="M50" s="216">
        <v>0.22033898305085001</v>
      </c>
      <c r="N50" s="165">
        <v>3</v>
      </c>
      <c r="O50" s="216">
        <v>5.084745762712E-2</v>
      </c>
      <c r="P50" s="165">
        <v>2</v>
      </c>
      <c r="Q50" s="216">
        <v>3.3898305084750002E-2</v>
      </c>
      <c r="R50" s="165">
        <v>25</v>
      </c>
      <c r="S50" s="215">
        <v>0.42372881355932002</v>
      </c>
    </row>
    <row r="51" spans="1:19" ht="17.100000000000001" customHeight="1">
      <c r="A51" s="190" t="s">
        <v>543</v>
      </c>
      <c r="B51" s="220" t="s">
        <v>257</v>
      </c>
      <c r="C51" s="165">
        <v>15</v>
      </c>
      <c r="D51" s="165">
        <v>9</v>
      </c>
      <c r="E51" s="165">
        <v>5</v>
      </c>
      <c r="F51" s="165">
        <v>0</v>
      </c>
      <c r="G51" s="165">
        <v>4</v>
      </c>
      <c r="H51" s="165">
        <v>4</v>
      </c>
      <c r="I51" s="165">
        <v>3</v>
      </c>
      <c r="J51" s="219">
        <v>1</v>
      </c>
      <c r="K51" s="218">
        <v>41</v>
      </c>
      <c r="L51" s="217">
        <v>13</v>
      </c>
      <c r="M51" s="216">
        <v>0.31707317073170999</v>
      </c>
      <c r="N51" s="165">
        <v>8</v>
      </c>
      <c r="O51" s="216">
        <v>0.19512195121951001</v>
      </c>
      <c r="P51" s="165">
        <v>1</v>
      </c>
      <c r="Q51" s="216">
        <v>2.439024390244E-2</v>
      </c>
      <c r="R51" s="165">
        <v>12</v>
      </c>
      <c r="S51" s="215">
        <v>0.29268292682927</v>
      </c>
    </row>
    <row r="52" spans="1:19" ht="17.100000000000001" customHeight="1" thickBot="1">
      <c r="A52" s="188" t="s">
        <v>543</v>
      </c>
      <c r="B52" s="214" t="s">
        <v>574</v>
      </c>
      <c r="C52" s="162">
        <v>39</v>
      </c>
      <c r="D52" s="162">
        <v>17</v>
      </c>
      <c r="E52" s="162">
        <v>6</v>
      </c>
      <c r="F52" s="162">
        <v>1</v>
      </c>
      <c r="G52" s="162">
        <v>21</v>
      </c>
      <c r="H52" s="162">
        <v>9</v>
      </c>
      <c r="I52" s="162">
        <v>5</v>
      </c>
      <c r="J52" s="213">
        <v>2</v>
      </c>
      <c r="K52" s="212">
        <v>100</v>
      </c>
      <c r="L52" s="211">
        <v>26</v>
      </c>
      <c r="M52" s="210">
        <v>0.26</v>
      </c>
      <c r="N52" s="162">
        <v>11</v>
      </c>
      <c r="O52" s="210">
        <v>0.11</v>
      </c>
      <c r="P52" s="162">
        <v>3</v>
      </c>
      <c r="Q52" s="210">
        <v>0.03</v>
      </c>
      <c r="R52" s="162">
        <v>37</v>
      </c>
      <c r="S52" s="209">
        <v>0.37</v>
      </c>
    </row>
    <row r="53" spans="1:19" ht="17.100000000000001" customHeight="1">
      <c r="A53" s="776" t="s">
        <v>573</v>
      </c>
      <c r="B53" s="777"/>
      <c r="C53" s="777"/>
      <c r="D53" s="777"/>
      <c r="E53" s="777"/>
      <c r="F53" s="777"/>
      <c r="G53" s="777"/>
      <c r="H53" s="777"/>
      <c r="I53" s="777"/>
      <c r="J53" s="777"/>
      <c r="K53" s="777"/>
      <c r="L53" s="777"/>
      <c r="M53" s="777"/>
      <c r="N53" s="777"/>
      <c r="O53" s="777"/>
      <c r="P53" s="777"/>
      <c r="Q53" s="777"/>
      <c r="R53" s="777"/>
      <c r="S53" s="777"/>
    </row>
    <row r="54" spans="1:19" ht="17.100000000000001" customHeight="1">
      <c r="A54" s="776" t="s">
        <v>539</v>
      </c>
      <c r="B54" s="777"/>
      <c r="C54" s="777"/>
      <c r="D54" s="777"/>
      <c r="E54" s="777"/>
      <c r="F54" s="777"/>
      <c r="G54" s="777"/>
      <c r="H54" s="777"/>
      <c r="I54" s="777"/>
      <c r="J54" s="777"/>
      <c r="K54" s="777"/>
      <c r="L54" s="777"/>
      <c r="M54" s="777"/>
      <c r="N54" s="777"/>
      <c r="O54" s="777"/>
      <c r="P54" s="777"/>
      <c r="Q54" s="777"/>
      <c r="R54" s="777"/>
      <c r="S54" s="777"/>
    </row>
    <row r="55" spans="1:19" ht="17.100000000000001" customHeight="1">
      <c r="A55" s="776" t="s">
        <v>538</v>
      </c>
      <c r="B55" s="777"/>
      <c r="C55" s="777"/>
      <c r="D55" s="777"/>
      <c r="E55" s="777"/>
      <c r="F55" s="777"/>
      <c r="G55" s="777"/>
      <c r="H55" s="777"/>
      <c r="I55" s="777"/>
      <c r="J55" s="777"/>
      <c r="K55" s="777"/>
      <c r="L55" s="777"/>
      <c r="M55" s="777"/>
      <c r="N55" s="777"/>
      <c r="O55" s="777"/>
      <c r="P55" s="777"/>
      <c r="Q55" s="777"/>
      <c r="R55" s="777"/>
      <c r="S55" s="777"/>
    </row>
    <row r="56" spans="1:19" ht="17.100000000000001" customHeight="1">
      <c r="A56" s="776" t="s">
        <v>491</v>
      </c>
      <c r="B56" s="777"/>
      <c r="C56" s="777"/>
      <c r="D56" s="777"/>
      <c r="E56" s="777"/>
      <c r="F56" s="777"/>
      <c r="G56" s="777"/>
      <c r="H56" s="777"/>
      <c r="I56" s="777"/>
      <c r="J56" s="777"/>
      <c r="K56" s="777"/>
      <c r="L56" s="777"/>
      <c r="M56" s="777"/>
      <c r="N56" s="777"/>
      <c r="O56" s="777"/>
      <c r="P56" s="777"/>
      <c r="Q56" s="777"/>
      <c r="R56" s="777"/>
      <c r="S56" s="777"/>
    </row>
  </sheetData>
  <mergeCells count="15">
    <mergeCell ref="A53:S53"/>
    <mergeCell ref="A54:S54"/>
    <mergeCell ref="A55:S55"/>
    <mergeCell ref="A56:S56"/>
    <mergeCell ref="P6:Q6"/>
    <mergeCell ref="R6:S6"/>
    <mergeCell ref="A1:S1"/>
    <mergeCell ref="A2:S2"/>
    <mergeCell ref="A3:S3"/>
    <mergeCell ref="A4:S4"/>
    <mergeCell ref="A6:B6"/>
    <mergeCell ref="C6:F6"/>
    <mergeCell ref="G6:J6"/>
    <mergeCell ref="L6:M6"/>
    <mergeCell ref="N6:O6"/>
  </mergeCells>
  <printOptions horizontalCentered="1"/>
  <pageMargins left="0.2" right="0.2" top="0.5" bottom="0.5" header="0" footer="0"/>
  <pageSetup paperSize="5" scale="84" fitToHeight="0" orientation="landscape" horizontalDpi="300" verticalDpi="300" r:id="rId1"/>
  <headerFooter>
    <oddHeader>&amp;L&amp;G</oddHeader>
    <oddFooter>&amp;LPERA 2208C Division of Accountability, Research, &amp; Measurement</oddFooter>
  </headerFooter>
  <legacyDrawingHF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Normal="100" workbookViewId="0">
      <selection activeCell="A5" sqref="A5:J5"/>
    </sheetView>
  </sheetViews>
  <sheetFormatPr defaultColWidth="11" defaultRowHeight="15" customHeight="1"/>
  <cols>
    <col min="1" max="1" width="14" style="60" bestFit="1" customWidth="1"/>
    <col min="2" max="2" width="10" style="60" bestFit="1" customWidth="1"/>
    <col min="3" max="3" width="9" style="60" bestFit="1" customWidth="1"/>
    <col min="4" max="4" width="10" style="60" bestFit="1" customWidth="1"/>
    <col min="5" max="5" width="9" style="60" bestFit="1" customWidth="1"/>
    <col min="6" max="6" width="10" style="60" bestFit="1" customWidth="1"/>
    <col min="7" max="7" width="9" style="60" bestFit="1" customWidth="1"/>
    <col min="8" max="9" width="15" style="60" bestFit="1" customWidth="1"/>
    <col min="10" max="10" width="11" style="60" bestFit="1" customWidth="1"/>
    <col min="11" max="16384" width="11" style="60"/>
  </cols>
  <sheetData>
    <row r="1" spans="1:10" ht="21.9" customHeight="1">
      <c r="A1" s="774" t="s">
        <v>516</v>
      </c>
      <c r="B1" s="777"/>
      <c r="C1" s="777"/>
      <c r="D1" s="777"/>
      <c r="E1" s="777"/>
      <c r="F1" s="777"/>
      <c r="G1" s="777"/>
      <c r="H1" s="777"/>
      <c r="I1" s="777"/>
      <c r="J1" s="777"/>
    </row>
    <row r="2" spans="1:10" ht="21.9" customHeight="1">
      <c r="A2" s="774" t="s">
        <v>1</v>
      </c>
      <c r="B2" s="777"/>
      <c r="C2" s="777"/>
      <c r="D2" s="777"/>
      <c r="E2" s="777"/>
      <c r="F2" s="777"/>
      <c r="G2" s="777"/>
      <c r="H2" s="777"/>
      <c r="I2" s="777"/>
      <c r="J2" s="777"/>
    </row>
    <row r="3" spans="1:10" ht="21.9" customHeight="1">
      <c r="A3" s="774" t="s">
        <v>515</v>
      </c>
      <c r="B3" s="777"/>
      <c r="C3" s="777"/>
      <c r="D3" s="777"/>
      <c r="E3" s="777"/>
      <c r="F3" s="777"/>
      <c r="G3" s="777"/>
      <c r="H3" s="777"/>
      <c r="I3" s="777"/>
      <c r="J3" s="777"/>
    </row>
    <row r="4" spans="1:10" ht="21.9" customHeight="1">
      <c r="A4" s="774" t="s">
        <v>514</v>
      </c>
      <c r="B4" s="777"/>
      <c r="C4" s="777"/>
      <c r="D4" s="777"/>
      <c r="E4" s="777"/>
      <c r="F4" s="777"/>
      <c r="G4" s="777"/>
      <c r="H4" s="777"/>
      <c r="I4" s="777"/>
      <c r="J4" s="777"/>
    </row>
    <row r="5" spans="1:10" ht="21.9" customHeight="1">
      <c r="A5" s="774" t="s">
        <v>582</v>
      </c>
      <c r="B5" s="777"/>
      <c r="C5" s="777"/>
      <c r="D5" s="777"/>
      <c r="E5" s="777"/>
      <c r="F5" s="777"/>
      <c r="G5" s="777"/>
      <c r="H5" s="777"/>
      <c r="I5" s="777"/>
      <c r="J5" s="777"/>
    </row>
    <row r="6" spans="1:10" ht="15" customHeight="1" thickBot="1"/>
    <row r="7" spans="1:10" ht="17.100000000000001" customHeight="1">
      <c r="A7" s="904" t="s">
        <v>4</v>
      </c>
      <c r="B7" s="853" t="s">
        <v>513</v>
      </c>
      <c r="C7" s="853"/>
      <c r="D7" s="853" t="s">
        <v>512</v>
      </c>
      <c r="E7" s="853"/>
      <c r="F7" s="853" t="s">
        <v>511</v>
      </c>
      <c r="G7" s="853"/>
      <c r="H7" s="853" t="s">
        <v>510</v>
      </c>
      <c r="I7" s="853"/>
      <c r="J7" s="16" t="s">
        <v>4</v>
      </c>
    </row>
    <row r="8" spans="1:10" ht="17.100000000000001" customHeight="1">
      <c r="A8" s="905"/>
      <c r="B8" s="154" t="s">
        <v>509</v>
      </c>
      <c r="C8" s="154" t="s">
        <v>508</v>
      </c>
      <c r="D8" s="154" t="s">
        <v>509</v>
      </c>
      <c r="E8" s="154" t="s">
        <v>508</v>
      </c>
      <c r="F8" s="154" t="s">
        <v>509</v>
      </c>
      <c r="G8" s="154" t="s">
        <v>508</v>
      </c>
      <c r="H8" s="154" t="s">
        <v>509</v>
      </c>
      <c r="I8" s="154" t="s">
        <v>508</v>
      </c>
      <c r="J8" s="151" t="s">
        <v>507</v>
      </c>
    </row>
    <row r="9" spans="1:10" ht="17.100000000000001" customHeight="1">
      <c r="A9" s="308" t="s">
        <v>506</v>
      </c>
      <c r="B9" s="168">
        <v>2948</v>
      </c>
      <c r="C9" s="167">
        <v>51651.402645861599</v>
      </c>
      <c r="D9" s="168">
        <v>2011</v>
      </c>
      <c r="E9" s="167">
        <v>61891.811039284003</v>
      </c>
      <c r="F9" s="168">
        <v>369</v>
      </c>
      <c r="G9" s="167">
        <v>65603.035230352296</v>
      </c>
      <c r="H9" s="168">
        <v>5328</v>
      </c>
      <c r="I9" s="167">
        <v>53533.027658340201</v>
      </c>
      <c r="J9" s="166">
        <v>0</v>
      </c>
    </row>
    <row r="10" spans="1:10" ht="17.100000000000001" customHeight="1">
      <c r="A10" s="309" t="s">
        <v>505</v>
      </c>
      <c r="B10" s="165">
        <v>2975</v>
      </c>
      <c r="C10" s="164">
        <v>51847.748571428601</v>
      </c>
      <c r="D10" s="165">
        <v>1949</v>
      </c>
      <c r="E10" s="164">
        <v>62059.367367881001</v>
      </c>
      <c r="F10" s="165">
        <v>373</v>
      </c>
      <c r="G10" s="164">
        <v>65040.729222520102</v>
      </c>
      <c r="H10" s="165">
        <v>5297</v>
      </c>
      <c r="I10" s="164">
        <v>53625.489041824701</v>
      </c>
      <c r="J10" s="163">
        <v>0.17271839</v>
      </c>
    </row>
    <row r="11" spans="1:10" ht="17.100000000000001" customHeight="1">
      <c r="A11" s="309" t="s">
        <v>504</v>
      </c>
      <c r="B11" s="165">
        <v>3081</v>
      </c>
      <c r="C11" s="164">
        <v>52106.886075949398</v>
      </c>
      <c r="D11" s="165">
        <v>2010</v>
      </c>
      <c r="E11" s="164">
        <v>63201.554228855697</v>
      </c>
      <c r="F11" s="165">
        <v>403</v>
      </c>
      <c r="G11" s="164">
        <v>66666.8784119107</v>
      </c>
      <c r="H11" s="165">
        <v>5494</v>
      </c>
      <c r="I11" s="164">
        <v>54242.7521593809</v>
      </c>
      <c r="J11" s="163">
        <v>1.1510629154000001</v>
      </c>
    </row>
    <row r="12" spans="1:10" ht="17.100000000000001" customHeight="1">
      <c r="A12" s="309" t="s">
        <v>503</v>
      </c>
      <c r="B12" s="165">
        <v>3525</v>
      </c>
      <c r="C12" s="164">
        <v>52902.559148936198</v>
      </c>
      <c r="D12" s="165">
        <v>1765</v>
      </c>
      <c r="E12" s="164">
        <v>63602.432294617603</v>
      </c>
      <c r="F12" s="165">
        <v>401</v>
      </c>
      <c r="G12" s="164">
        <v>67396.289276808006</v>
      </c>
      <c r="H12" s="165">
        <v>5691</v>
      </c>
      <c r="I12" s="164">
        <v>54585.595581540198</v>
      </c>
      <c r="J12" s="163">
        <v>0.6320538846</v>
      </c>
    </row>
    <row r="13" spans="1:10" ht="17.100000000000001" customHeight="1">
      <c r="A13" s="309" t="s">
        <v>502</v>
      </c>
      <c r="B13" s="165">
        <v>3392</v>
      </c>
      <c r="C13" s="164">
        <v>53999.619988207603</v>
      </c>
      <c r="D13" s="165">
        <v>1771</v>
      </c>
      <c r="E13" s="164">
        <v>64047.060417843</v>
      </c>
      <c r="F13" s="165">
        <v>598</v>
      </c>
      <c r="G13" s="164">
        <v>65069.553511705701</v>
      </c>
      <c r="H13" s="165">
        <v>5761</v>
      </c>
      <c r="I13" s="164">
        <v>55219.447349734197</v>
      </c>
      <c r="J13" s="163">
        <v>1.1612070207</v>
      </c>
    </row>
    <row r="14" spans="1:10" ht="17.100000000000001" customHeight="1">
      <c r="A14" s="309" t="s">
        <v>501</v>
      </c>
      <c r="B14" s="165">
        <v>3479</v>
      </c>
      <c r="C14" s="164">
        <v>53961.385168151799</v>
      </c>
      <c r="D14" s="165">
        <v>1846</v>
      </c>
      <c r="E14" s="164">
        <v>65509.340736728103</v>
      </c>
      <c r="F14" s="165">
        <v>600</v>
      </c>
      <c r="G14" s="164">
        <v>65977.634999999995</v>
      </c>
      <c r="H14" s="165">
        <v>5925</v>
      </c>
      <c r="I14" s="164">
        <v>55705.867403145399</v>
      </c>
      <c r="J14" s="163">
        <v>0.88088540680000005</v>
      </c>
    </row>
    <row r="15" spans="1:10" ht="17.100000000000001" customHeight="1">
      <c r="A15" s="309" t="s">
        <v>315</v>
      </c>
      <c r="B15" s="165">
        <v>3477</v>
      </c>
      <c r="C15" s="164">
        <v>54203.068737417299</v>
      </c>
      <c r="D15" s="165">
        <v>1848</v>
      </c>
      <c r="E15" s="164">
        <v>66522.682359307393</v>
      </c>
      <c r="F15" s="165">
        <v>649</v>
      </c>
      <c r="G15" s="164">
        <v>65552.687211094002</v>
      </c>
      <c r="H15" s="165">
        <v>5974</v>
      </c>
      <c r="I15" s="164">
        <v>56081.4618802689</v>
      </c>
      <c r="J15" s="163">
        <v>0.67424581039999998</v>
      </c>
    </row>
    <row r="16" spans="1:10" ht="17.100000000000001" customHeight="1">
      <c r="A16" s="309" t="s">
        <v>314</v>
      </c>
      <c r="B16" s="165">
        <v>3554</v>
      </c>
      <c r="C16" s="164">
        <v>54750.041643218901</v>
      </c>
      <c r="D16" s="165">
        <v>1964</v>
      </c>
      <c r="E16" s="164">
        <v>67380.115580448095</v>
      </c>
      <c r="F16" s="165">
        <v>520</v>
      </c>
      <c r="G16" s="164">
        <v>69105.790384615393</v>
      </c>
      <c r="H16" s="165">
        <v>6038</v>
      </c>
      <c r="I16" s="164">
        <v>57020.065298563997</v>
      </c>
      <c r="J16" s="163">
        <v>1.6736429237999999</v>
      </c>
    </row>
    <row r="17" spans="1:10" ht="17.100000000000001" customHeight="1">
      <c r="A17" s="309" t="s">
        <v>313</v>
      </c>
      <c r="B17" s="165">
        <v>3519</v>
      </c>
      <c r="C17" s="164">
        <v>54965.404660414897</v>
      </c>
      <c r="D17" s="165">
        <v>2101</v>
      </c>
      <c r="E17" s="164">
        <v>67586.624940504495</v>
      </c>
      <c r="F17" s="165">
        <v>454</v>
      </c>
      <c r="G17" s="164">
        <v>69374.440528634397</v>
      </c>
      <c r="H17" s="165">
        <v>6074</v>
      </c>
      <c r="I17" s="164">
        <v>57340.000643578001</v>
      </c>
      <c r="J17" s="163">
        <v>0.56109256159999998</v>
      </c>
    </row>
    <row r="18" spans="1:10" ht="17.100000000000001" customHeight="1">
      <c r="A18" s="309" t="s">
        <v>312</v>
      </c>
      <c r="B18" s="165">
        <v>3581</v>
      </c>
      <c r="C18" s="164">
        <v>55819.027645909002</v>
      </c>
      <c r="D18" s="165">
        <v>2074</v>
      </c>
      <c r="E18" s="164">
        <v>68272.447444551595</v>
      </c>
      <c r="F18" s="165">
        <v>484</v>
      </c>
      <c r="G18" s="164">
        <v>68650.026859504098</v>
      </c>
      <c r="H18" s="165">
        <v>6139</v>
      </c>
      <c r="I18" s="164">
        <v>57956.987294347797</v>
      </c>
      <c r="J18" s="163">
        <v>1.0760143770999999</v>
      </c>
    </row>
    <row r="19" spans="1:10" ht="17.100000000000001" customHeight="1" thickBot="1">
      <c r="A19" s="311" t="s">
        <v>311</v>
      </c>
      <c r="B19" s="162">
        <v>3540</v>
      </c>
      <c r="C19" s="161">
        <v>56028.3279661017</v>
      </c>
      <c r="D19" s="162">
        <v>1846</v>
      </c>
      <c r="E19" s="161">
        <v>67659.243770314206</v>
      </c>
      <c r="F19" s="162">
        <v>757</v>
      </c>
      <c r="G19" s="161">
        <v>72199.586525759601</v>
      </c>
      <c r="H19" s="162">
        <v>6143</v>
      </c>
      <c r="I19" s="161">
        <v>58050.234768324597</v>
      </c>
      <c r="J19" s="160">
        <v>0.1608908232</v>
      </c>
    </row>
    <row r="20" spans="1:10" ht="17.100000000000001" customHeight="1">
      <c r="A20" s="776" t="s">
        <v>500</v>
      </c>
      <c r="B20" s="777"/>
      <c r="C20" s="777"/>
      <c r="D20" s="777"/>
      <c r="E20" s="777"/>
      <c r="F20" s="777"/>
      <c r="G20" s="777"/>
      <c r="H20" s="777"/>
      <c r="I20" s="777"/>
      <c r="J20" s="777"/>
    </row>
    <row r="21" spans="1:10" ht="17.100000000000001" customHeight="1">
      <c r="A21" s="776" t="s">
        <v>499</v>
      </c>
      <c r="B21" s="777"/>
      <c r="C21" s="777"/>
      <c r="D21" s="777"/>
      <c r="E21" s="777"/>
      <c r="F21" s="777"/>
      <c r="G21" s="777"/>
      <c r="H21" s="777"/>
      <c r="I21" s="777"/>
      <c r="J21" s="777"/>
    </row>
    <row r="22" spans="1:10" ht="17.100000000000001" customHeight="1">
      <c r="A22" s="776" t="s">
        <v>498</v>
      </c>
      <c r="B22" s="777"/>
      <c r="C22" s="777"/>
      <c r="D22" s="777"/>
      <c r="E22" s="777"/>
      <c r="F22" s="777"/>
      <c r="G22" s="777"/>
      <c r="H22" s="777"/>
      <c r="I22" s="777"/>
      <c r="J22" s="777"/>
    </row>
    <row r="23" spans="1:10" ht="17.100000000000001" customHeight="1">
      <c r="A23" s="776" t="s">
        <v>497</v>
      </c>
      <c r="B23" s="777"/>
      <c r="C23" s="777"/>
      <c r="D23" s="777"/>
      <c r="E23" s="777"/>
      <c r="F23" s="777"/>
      <c r="G23" s="777"/>
      <c r="H23" s="777"/>
      <c r="I23" s="777"/>
      <c r="J23" s="777"/>
    </row>
    <row r="24" spans="1:10" ht="17.100000000000001" customHeight="1">
      <c r="A24" s="776" t="s">
        <v>496</v>
      </c>
      <c r="B24" s="777"/>
      <c r="C24" s="777"/>
      <c r="D24" s="777"/>
      <c r="E24" s="777"/>
      <c r="F24" s="777"/>
      <c r="G24" s="777"/>
      <c r="H24" s="777"/>
      <c r="I24" s="777"/>
      <c r="J24" s="777"/>
    </row>
    <row r="25" spans="1:10" ht="17.100000000000001" customHeight="1">
      <c r="A25" s="776" t="s">
        <v>495</v>
      </c>
      <c r="B25" s="777"/>
      <c r="C25" s="777"/>
      <c r="D25" s="777"/>
      <c r="E25" s="777"/>
      <c r="F25" s="777"/>
      <c r="G25" s="777"/>
      <c r="H25" s="777"/>
      <c r="I25" s="777"/>
      <c r="J25" s="777"/>
    </row>
    <row r="26" spans="1:10" ht="17.100000000000001" customHeight="1">
      <c r="A26" s="776" t="s">
        <v>494</v>
      </c>
      <c r="B26" s="777"/>
      <c r="C26" s="777"/>
      <c r="D26" s="777"/>
      <c r="E26" s="777"/>
      <c r="F26" s="777"/>
      <c r="G26" s="777"/>
      <c r="H26" s="777"/>
      <c r="I26" s="777"/>
      <c r="J26" s="777"/>
    </row>
    <row r="27" spans="1:10" ht="17.100000000000001" customHeight="1">
      <c r="A27" s="776" t="s">
        <v>493</v>
      </c>
      <c r="B27" s="777"/>
      <c r="C27" s="777"/>
      <c r="D27" s="777"/>
      <c r="E27" s="777"/>
      <c r="F27" s="777"/>
      <c r="G27" s="777"/>
      <c r="H27" s="777"/>
      <c r="I27" s="777"/>
      <c r="J27" s="777"/>
    </row>
    <row r="28" spans="1:10" ht="17.100000000000001" customHeight="1">
      <c r="A28" s="776" t="s">
        <v>492</v>
      </c>
      <c r="B28" s="777"/>
      <c r="C28" s="777"/>
      <c r="D28" s="777"/>
      <c r="E28" s="777"/>
      <c r="F28" s="777"/>
      <c r="G28" s="777"/>
      <c r="H28" s="777"/>
      <c r="I28" s="777"/>
      <c r="J28" s="777"/>
    </row>
    <row r="29" spans="1:10" ht="17.100000000000001" customHeight="1">
      <c r="A29" s="776" t="s">
        <v>491</v>
      </c>
      <c r="B29" s="777"/>
      <c r="C29" s="777"/>
      <c r="D29" s="777"/>
      <c r="E29" s="777"/>
      <c r="F29" s="777"/>
      <c r="G29" s="777"/>
      <c r="H29" s="777"/>
      <c r="I29" s="777"/>
      <c r="J29" s="777"/>
    </row>
  </sheetData>
  <mergeCells count="20">
    <mergeCell ref="B7:C7"/>
    <mergeCell ref="D7:E7"/>
    <mergeCell ref="F7:G7"/>
    <mergeCell ref="H7:I7"/>
    <mergeCell ref="A1:J1"/>
    <mergeCell ref="A2:J2"/>
    <mergeCell ref="A3:J3"/>
    <mergeCell ref="A4:J4"/>
    <mergeCell ref="A5:J5"/>
    <mergeCell ref="A7:A8"/>
    <mergeCell ref="A26:J26"/>
    <mergeCell ref="A27:J27"/>
    <mergeCell ref="A28:J28"/>
    <mergeCell ref="A29:J29"/>
    <mergeCell ref="A20:J20"/>
    <mergeCell ref="A21:J21"/>
    <mergeCell ref="A22:J22"/>
    <mergeCell ref="A23:J23"/>
    <mergeCell ref="A24:J24"/>
    <mergeCell ref="A25:J25"/>
  </mergeCells>
  <printOptions horizontalCentered="1"/>
  <pageMargins left="0.2" right="0.2" top="0.5" bottom="0.5" header="0" footer="0"/>
  <pageSetup paperSize="5" fitToHeight="0" orientation="landscape" horizontalDpi="300" verticalDpi="300" r:id="rId1"/>
  <headerFooter>
    <oddHeader>&amp;L&amp;G</oddHeader>
    <oddFooter>&amp;LPERA 2208C Division of Accountability, Research, &amp; Measurement</oddFooter>
  </headerFooter>
  <legacyDrawingHF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zoomScaleNormal="100" workbookViewId="0">
      <selection activeCell="A3" sqref="A3:J3"/>
    </sheetView>
  </sheetViews>
  <sheetFormatPr defaultColWidth="11" defaultRowHeight="15" customHeight="1"/>
  <cols>
    <col min="1" max="1" width="26" style="60" bestFit="1" customWidth="1"/>
    <col min="2" max="2" width="10" style="60" bestFit="1" customWidth="1"/>
    <col min="3" max="3" width="10.09765625" style="60" bestFit="1" customWidth="1"/>
    <col min="4" max="4" width="10" style="60" bestFit="1" customWidth="1"/>
    <col min="5" max="5" width="10.09765625" style="60" bestFit="1" customWidth="1"/>
    <col min="6" max="6" width="10" style="60" bestFit="1" customWidth="1"/>
    <col min="7" max="7" width="10.09765625" style="60" bestFit="1" customWidth="1"/>
    <col min="8" max="9" width="15" style="60" bestFit="1" customWidth="1"/>
    <col min="10" max="10" width="11" style="60" bestFit="1" customWidth="1"/>
    <col min="11" max="16384" width="11" style="60"/>
  </cols>
  <sheetData>
    <row r="1" spans="1:10" s="238" customFormat="1" ht="20.25" customHeight="1">
      <c r="A1" s="774" t="s">
        <v>583</v>
      </c>
      <c r="B1" s="777"/>
      <c r="C1" s="777"/>
      <c r="D1" s="777"/>
      <c r="E1" s="777"/>
      <c r="F1" s="777"/>
      <c r="G1" s="777"/>
      <c r="H1" s="777"/>
      <c r="I1" s="777"/>
      <c r="J1" s="777"/>
    </row>
    <row r="2" spans="1:10" s="238" customFormat="1" ht="18" customHeight="1">
      <c r="A2" s="774" t="s">
        <v>1</v>
      </c>
      <c r="B2" s="777"/>
      <c r="C2" s="777"/>
      <c r="D2" s="777"/>
      <c r="E2" s="777"/>
      <c r="F2" s="777"/>
      <c r="G2" s="777"/>
      <c r="H2" s="777"/>
      <c r="I2" s="777"/>
      <c r="J2" s="777"/>
    </row>
    <row r="3" spans="1:10" ht="21.9" customHeight="1">
      <c r="A3" s="774" t="s">
        <v>515</v>
      </c>
      <c r="B3" s="777"/>
      <c r="C3" s="777"/>
      <c r="D3" s="777"/>
      <c r="E3" s="777"/>
      <c r="F3" s="777"/>
      <c r="G3" s="777"/>
      <c r="H3" s="777"/>
      <c r="I3" s="777"/>
      <c r="J3" s="777"/>
    </row>
    <row r="4" spans="1:10" ht="21.9" customHeight="1">
      <c r="A4" s="774" t="s">
        <v>523</v>
      </c>
      <c r="B4" s="777"/>
      <c r="C4" s="777"/>
      <c r="D4" s="777"/>
      <c r="E4" s="777"/>
      <c r="F4" s="777"/>
      <c r="G4" s="777"/>
      <c r="H4" s="777"/>
      <c r="I4" s="777"/>
      <c r="J4" s="777"/>
    </row>
    <row r="5" spans="1:10" ht="21.9" customHeight="1">
      <c r="A5" s="774" t="s">
        <v>522</v>
      </c>
      <c r="B5" s="777"/>
      <c r="C5" s="777"/>
      <c r="D5" s="777"/>
      <c r="E5" s="777"/>
      <c r="F5" s="777"/>
      <c r="G5" s="777"/>
      <c r="H5" s="777"/>
      <c r="I5" s="777"/>
      <c r="J5" s="777"/>
    </row>
    <row r="6" spans="1:10" ht="15" customHeight="1" thickBot="1"/>
    <row r="7" spans="1:10" ht="17.100000000000001" customHeight="1">
      <c r="A7" s="904" t="s">
        <v>4</v>
      </c>
      <c r="B7" s="853" t="s">
        <v>513</v>
      </c>
      <c r="C7" s="853"/>
      <c r="D7" s="853" t="s">
        <v>512</v>
      </c>
      <c r="E7" s="853"/>
      <c r="F7" s="853" t="s">
        <v>511</v>
      </c>
      <c r="G7" s="853"/>
      <c r="H7" s="853" t="s">
        <v>510</v>
      </c>
      <c r="I7" s="853"/>
      <c r="J7" s="178" t="s">
        <v>4</v>
      </c>
    </row>
    <row r="8" spans="1:10" ht="17.100000000000001" customHeight="1">
      <c r="A8" s="905"/>
      <c r="B8" s="177" t="s">
        <v>509</v>
      </c>
      <c r="C8" s="177" t="s">
        <v>508</v>
      </c>
      <c r="D8" s="177" t="s">
        <v>509</v>
      </c>
      <c r="E8" s="177" t="s">
        <v>508</v>
      </c>
      <c r="F8" s="177" t="s">
        <v>509</v>
      </c>
      <c r="G8" s="177" t="s">
        <v>508</v>
      </c>
      <c r="H8" s="177" t="s">
        <v>509</v>
      </c>
      <c r="I8" s="177" t="s">
        <v>508</v>
      </c>
      <c r="J8" s="176" t="s">
        <v>507</v>
      </c>
    </row>
    <row r="9" spans="1:10" ht="17.100000000000001" customHeight="1">
      <c r="A9" s="175" t="s">
        <v>521</v>
      </c>
      <c r="B9" s="174">
        <v>3540</v>
      </c>
      <c r="C9" s="173">
        <v>56028.3279661017</v>
      </c>
      <c r="D9" s="174">
        <v>1846</v>
      </c>
      <c r="E9" s="173">
        <v>67659.243770314206</v>
      </c>
      <c r="F9" s="174">
        <v>757</v>
      </c>
      <c r="G9" s="173">
        <v>72199.586525759601</v>
      </c>
      <c r="H9" s="174">
        <v>6143</v>
      </c>
      <c r="I9" s="173">
        <v>58050.234768324597</v>
      </c>
      <c r="J9" s="172">
        <v>2E-3</v>
      </c>
    </row>
    <row r="10" spans="1:10" ht="17.100000000000001" customHeight="1">
      <c r="A10" s="171" t="s">
        <v>5</v>
      </c>
      <c r="B10" s="168">
        <v>265</v>
      </c>
      <c r="C10" s="167">
        <v>54258.4566037736</v>
      </c>
      <c r="D10" s="168">
        <v>0</v>
      </c>
      <c r="E10" s="167">
        <v>0</v>
      </c>
      <c r="F10" s="168">
        <v>0</v>
      </c>
      <c r="G10" s="167">
        <v>0</v>
      </c>
      <c r="H10" s="168">
        <v>265</v>
      </c>
      <c r="I10" s="167">
        <v>54258.4566037736</v>
      </c>
      <c r="J10" s="166">
        <v>0.35471685110000001</v>
      </c>
    </row>
    <row r="11" spans="1:10" ht="17.100000000000001" customHeight="1">
      <c r="A11" s="170" t="s">
        <v>6</v>
      </c>
      <c r="B11" s="165">
        <v>337</v>
      </c>
      <c r="C11" s="164">
        <v>61580.189910979199</v>
      </c>
      <c r="D11" s="165">
        <v>30</v>
      </c>
      <c r="E11" s="164">
        <v>71528.133333333302</v>
      </c>
      <c r="F11" s="165">
        <v>8</v>
      </c>
      <c r="G11" s="164">
        <v>63877.5</v>
      </c>
      <c r="H11" s="165">
        <v>375</v>
      </c>
      <c r="I11" s="164">
        <v>61657.0627878788</v>
      </c>
      <c r="J11" s="163">
        <v>1.8627765768</v>
      </c>
    </row>
    <row r="12" spans="1:10" ht="17.100000000000001" customHeight="1">
      <c r="A12" s="170" t="s">
        <v>7</v>
      </c>
      <c r="B12" s="165">
        <v>127</v>
      </c>
      <c r="C12" s="164">
        <v>53282.519685039399</v>
      </c>
      <c r="D12" s="165">
        <v>0</v>
      </c>
      <c r="E12" s="164">
        <v>0</v>
      </c>
      <c r="F12" s="165">
        <v>0</v>
      </c>
      <c r="G12" s="164">
        <v>0</v>
      </c>
      <c r="H12" s="165">
        <v>127</v>
      </c>
      <c r="I12" s="164">
        <v>53282.519685039399</v>
      </c>
      <c r="J12" s="163">
        <v>-0.476751755</v>
      </c>
    </row>
    <row r="13" spans="1:10" ht="17.100000000000001" customHeight="1">
      <c r="A13" s="170" t="s">
        <v>8</v>
      </c>
      <c r="B13" s="165">
        <v>0</v>
      </c>
      <c r="C13" s="164">
        <v>0</v>
      </c>
      <c r="D13" s="165">
        <v>39</v>
      </c>
      <c r="E13" s="164">
        <v>55149.717948717996</v>
      </c>
      <c r="F13" s="165">
        <v>0</v>
      </c>
      <c r="G13" s="164">
        <v>0</v>
      </c>
      <c r="H13" s="165">
        <v>39</v>
      </c>
      <c r="I13" s="164">
        <v>50136.107226107197</v>
      </c>
      <c r="J13" s="163">
        <v>2.8362058753000001</v>
      </c>
    </row>
    <row r="14" spans="1:10" ht="17.100000000000001" customHeight="1">
      <c r="A14" s="170" t="s">
        <v>9</v>
      </c>
      <c r="B14" s="165">
        <v>218</v>
      </c>
      <c r="C14" s="164">
        <v>59893.775229357801</v>
      </c>
      <c r="D14" s="165">
        <v>0</v>
      </c>
      <c r="E14" s="164">
        <v>0</v>
      </c>
      <c r="F14" s="165">
        <v>29</v>
      </c>
      <c r="G14" s="164">
        <v>91446.793103448304</v>
      </c>
      <c r="H14" s="165">
        <v>247</v>
      </c>
      <c r="I14" s="164">
        <v>61646.259109311803</v>
      </c>
      <c r="J14" s="163">
        <v>0.49793231510000002</v>
      </c>
    </row>
    <row r="15" spans="1:10" ht="17.100000000000001" customHeight="1">
      <c r="A15" s="170" t="s">
        <v>10</v>
      </c>
      <c r="B15" s="165">
        <v>191</v>
      </c>
      <c r="C15" s="164">
        <v>56512.125654450298</v>
      </c>
      <c r="D15" s="165">
        <v>0</v>
      </c>
      <c r="E15" s="164">
        <v>0</v>
      </c>
      <c r="F15" s="165">
        <v>0</v>
      </c>
      <c r="G15" s="164">
        <v>0</v>
      </c>
      <c r="H15" s="165">
        <v>191</v>
      </c>
      <c r="I15" s="164">
        <v>56512.125654450298</v>
      </c>
      <c r="J15" s="163">
        <v>-2.186239112</v>
      </c>
    </row>
    <row r="16" spans="1:10" ht="17.100000000000001" customHeight="1">
      <c r="A16" s="170" t="s">
        <v>11</v>
      </c>
      <c r="B16" s="165">
        <v>348</v>
      </c>
      <c r="C16" s="164">
        <v>55475.574712643698</v>
      </c>
      <c r="D16" s="165">
        <v>0</v>
      </c>
      <c r="E16" s="164">
        <v>0</v>
      </c>
      <c r="F16" s="165">
        <v>0</v>
      </c>
      <c r="G16" s="164">
        <v>0</v>
      </c>
      <c r="H16" s="165">
        <v>348</v>
      </c>
      <c r="I16" s="164">
        <v>55475.574712643698</v>
      </c>
      <c r="J16" s="163">
        <v>0.31408540330000001</v>
      </c>
    </row>
    <row r="17" spans="1:10" ht="17.100000000000001" customHeight="1">
      <c r="A17" s="170" t="s">
        <v>12</v>
      </c>
      <c r="B17" s="165">
        <v>0</v>
      </c>
      <c r="C17" s="164">
        <v>0</v>
      </c>
      <c r="D17" s="165">
        <v>29</v>
      </c>
      <c r="E17" s="164">
        <v>67421.620689655203</v>
      </c>
      <c r="F17" s="165">
        <v>0</v>
      </c>
      <c r="G17" s="164">
        <v>0</v>
      </c>
      <c r="H17" s="165">
        <v>29</v>
      </c>
      <c r="I17" s="164">
        <v>61292.382445141098</v>
      </c>
      <c r="J17" s="163">
        <v>2.4782411765000001</v>
      </c>
    </row>
    <row r="18" spans="1:10" ht="17.100000000000001" customHeight="1">
      <c r="A18" s="170" t="s">
        <v>13</v>
      </c>
      <c r="B18" s="165">
        <v>0</v>
      </c>
      <c r="C18" s="164">
        <v>0</v>
      </c>
      <c r="D18" s="165">
        <v>71</v>
      </c>
      <c r="E18" s="164">
        <v>55231.140845070397</v>
      </c>
      <c r="F18" s="165">
        <v>66</v>
      </c>
      <c r="G18" s="164">
        <v>58537.409090909103</v>
      </c>
      <c r="H18" s="165">
        <v>137</v>
      </c>
      <c r="I18" s="164">
        <v>49094.446582614502</v>
      </c>
      <c r="J18" s="163">
        <v>2.5038340249000002</v>
      </c>
    </row>
    <row r="19" spans="1:10" ht="17.100000000000001" customHeight="1">
      <c r="A19" s="170" t="s">
        <v>14</v>
      </c>
      <c r="B19" s="165">
        <v>290</v>
      </c>
      <c r="C19" s="164">
        <v>60529.599999999999</v>
      </c>
      <c r="D19" s="165">
        <v>0</v>
      </c>
      <c r="E19" s="164">
        <v>0</v>
      </c>
      <c r="F19" s="165">
        <v>59</v>
      </c>
      <c r="G19" s="164">
        <v>53314.898305084796</v>
      </c>
      <c r="H19" s="165">
        <v>349</v>
      </c>
      <c r="I19" s="164">
        <v>57671.173482677797</v>
      </c>
      <c r="J19" s="163">
        <v>2.5807028973000001</v>
      </c>
    </row>
    <row r="20" spans="1:10" ht="17.100000000000001" customHeight="1">
      <c r="A20" s="170" t="s">
        <v>15</v>
      </c>
      <c r="B20" s="165">
        <v>0</v>
      </c>
      <c r="C20" s="164">
        <v>0</v>
      </c>
      <c r="D20" s="165">
        <v>0</v>
      </c>
      <c r="E20" s="164">
        <v>0</v>
      </c>
      <c r="F20" s="165">
        <v>251</v>
      </c>
      <c r="G20" s="164">
        <v>83291.673306772893</v>
      </c>
      <c r="H20" s="165">
        <v>251</v>
      </c>
      <c r="I20" s="164">
        <v>68147.732705541493</v>
      </c>
      <c r="J20" s="163">
        <v>-9.0567365879999997</v>
      </c>
    </row>
    <row r="21" spans="1:10" ht="17.100000000000001" customHeight="1">
      <c r="A21" s="170" t="s">
        <v>16</v>
      </c>
      <c r="B21" s="165">
        <v>51</v>
      </c>
      <c r="C21" s="164">
        <v>50399.274509803901</v>
      </c>
      <c r="D21" s="165">
        <v>4</v>
      </c>
      <c r="E21" s="164">
        <v>50174.25</v>
      </c>
      <c r="F21" s="165">
        <v>15</v>
      </c>
      <c r="G21" s="164">
        <v>62168.533333333296</v>
      </c>
      <c r="H21" s="165">
        <v>70</v>
      </c>
      <c r="I21" s="164">
        <v>50225.603896103901</v>
      </c>
      <c r="J21" s="163">
        <v>1.1358750137</v>
      </c>
    </row>
    <row r="22" spans="1:10" ht="17.100000000000001" customHeight="1">
      <c r="A22" s="170" t="s">
        <v>217</v>
      </c>
      <c r="B22" s="165">
        <v>76</v>
      </c>
      <c r="C22" s="164">
        <v>47937.881578947403</v>
      </c>
      <c r="D22" s="165">
        <v>0</v>
      </c>
      <c r="E22" s="164">
        <v>0</v>
      </c>
      <c r="F22" s="165">
        <v>2</v>
      </c>
      <c r="G22" s="164">
        <v>63813</v>
      </c>
      <c r="H22" s="165">
        <v>78</v>
      </c>
      <c r="I22" s="164">
        <v>48047.439393939399</v>
      </c>
      <c r="J22" s="163">
        <v>3.8720460402999999</v>
      </c>
    </row>
    <row r="23" spans="1:10" ht="17.100000000000001" customHeight="1">
      <c r="A23" s="170" t="s">
        <v>18</v>
      </c>
      <c r="B23" s="165">
        <v>147</v>
      </c>
      <c r="C23" s="164">
        <v>58631.5442176871</v>
      </c>
      <c r="D23" s="165">
        <v>0</v>
      </c>
      <c r="E23" s="164">
        <v>0</v>
      </c>
      <c r="F23" s="165">
        <v>0</v>
      </c>
      <c r="G23" s="164">
        <v>0</v>
      </c>
      <c r="H23" s="165">
        <v>147</v>
      </c>
      <c r="I23" s="164">
        <v>58631.5442176871</v>
      </c>
      <c r="J23" s="163">
        <v>1.7586912114</v>
      </c>
    </row>
    <row r="24" spans="1:10" ht="17.100000000000001" customHeight="1">
      <c r="A24" s="170" t="s">
        <v>19</v>
      </c>
      <c r="B24" s="165">
        <v>0</v>
      </c>
      <c r="C24" s="164">
        <v>0</v>
      </c>
      <c r="D24" s="165">
        <v>739</v>
      </c>
      <c r="E24" s="164">
        <v>73118.286874154306</v>
      </c>
      <c r="F24" s="165">
        <v>0</v>
      </c>
      <c r="G24" s="164">
        <v>0</v>
      </c>
      <c r="H24" s="165">
        <v>739</v>
      </c>
      <c r="I24" s="164">
        <v>66471.169885594703</v>
      </c>
      <c r="J24" s="163">
        <v>2.9495925018000002</v>
      </c>
    </row>
    <row r="25" spans="1:10" ht="17.100000000000001" customHeight="1">
      <c r="A25" s="170" t="s">
        <v>20</v>
      </c>
      <c r="B25" s="165">
        <v>21</v>
      </c>
      <c r="C25" s="164">
        <v>47581.285714285703</v>
      </c>
      <c r="D25" s="165">
        <v>2</v>
      </c>
      <c r="E25" s="164">
        <v>38998</v>
      </c>
      <c r="F25" s="165">
        <v>8</v>
      </c>
      <c r="G25" s="164">
        <v>48190.5</v>
      </c>
      <c r="H25" s="165">
        <v>31</v>
      </c>
      <c r="I25" s="164">
        <v>44694.876832844602</v>
      </c>
      <c r="J25" s="163">
        <v>-0.36921618</v>
      </c>
    </row>
    <row r="26" spans="1:10" ht="17.100000000000001" customHeight="1">
      <c r="A26" s="170" t="s">
        <v>21</v>
      </c>
      <c r="B26" s="165">
        <v>0</v>
      </c>
      <c r="C26" s="164">
        <v>0</v>
      </c>
      <c r="D26" s="165">
        <v>80</v>
      </c>
      <c r="E26" s="164">
        <v>56922.974999999999</v>
      </c>
      <c r="F26" s="165">
        <v>6</v>
      </c>
      <c r="G26" s="164">
        <v>71302.833333333299</v>
      </c>
      <c r="H26" s="165">
        <v>86</v>
      </c>
      <c r="I26" s="164">
        <v>52207.9630021142</v>
      </c>
      <c r="J26" s="163">
        <v>2.1922353499999998</v>
      </c>
    </row>
    <row r="27" spans="1:10" ht="17.100000000000001" customHeight="1">
      <c r="A27" s="170" t="s">
        <v>22</v>
      </c>
      <c r="B27" s="165">
        <v>325</v>
      </c>
      <c r="C27" s="164">
        <v>56298.68</v>
      </c>
      <c r="D27" s="165">
        <v>0</v>
      </c>
      <c r="E27" s="164">
        <v>0</v>
      </c>
      <c r="F27" s="165">
        <v>26</v>
      </c>
      <c r="G27" s="164">
        <v>51698.269230769198</v>
      </c>
      <c r="H27" s="165">
        <v>351</v>
      </c>
      <c r="I27" s="164">
        <v>55261.635845635901</v>
      </c>
      <c r="J27" s="163">
        <v>-3.062540297</v>
      </c>
    </row>
    <row r="28" spans="1:10" ht="17.100000000000001" customHeight="1">
      <c r="A28" s="170" t="s">
        <v>216</v>
      </c>
      <c r="B28" s="165">
        <v>148</v>
      </c>
      <c r="C28" s="164">
        <v>55306.1554054054</v>
      </c>
      <c r="D28" s="165">
        <v>1</v>
      </c>
      <c r="E28" s="164">
        <v>71486</v>
      </c>
      <c r="F28" s="165">
        <v>7</v>
      </c>
      <c r="G28" s="164">
        <v>44123.857142857203</v>
      </c>
      <c r="H28" s="165">
        <v>156</v>
      </c>
      <c r="I28" s="164">
        <v>54506.4592074592</v>
      </c>
      <c r="J28" s="163">
        <v>0.18974731049999999</v>
      </c>
    </row>
    <row r="29" spans="1:10" ht="17.100000000000001" customHeight="1">
      <c r="A29" s="170" t="s">
        <v>24</v>
      </c>
      <c r="B29" s="165">
        <v>156</v>
      </c>
      <c r="C29" s="164">
        <v>46753.9230769231</v>
      </c>
      <c r="D29" s="165">
        <v>0</v>
      </c>
      <c r="E29" s="164">
        <v>0</v>
      </c>
      <c r="F29" s="165">
        <v>23</v>
      </c>
      <c r="G29" s="164">
        <v>55820.652173913099</v>
      </c>
      <c r="H29" s="165">
        <v>179</v>
      </c>
      <c r="I29" s="164">
        <v>46614.833417978698</v>
      </c>
      <c r="J29" s="163">
        <v>0.50015569000000004</v>
      </c>
    </row>
    <row r="30" spans="1:10" ht="17.100000000000001" customHeight="1">
      <c r="A30" s="170" t="s">
        <v>25</v>
      </c>
      <c r="B30" s="165">
        <v>158</v>
      </c>
      <c r="C30" s="164">
        <v>56689.044303797498</v>
      </c>
      <c r="D30" s="165">
        <v>0</v>
      </c>
      <c r="E30" s="164">
        <v>0</v>
      </c>
      <c r="F30" s="165">
        <v>0</v>
      </c>
      <c r="G30" s="164">
        <v>0</v>
      </c>
      <c r="H30" s="165">
        <v>158</v>
      </c>
      <c r="I30" s="164">
        <v>56689.044303797498</v>
      </c>
      <c r="J30" s="163">
        <v>0.80211670369999999</v>
      </c>
    </row>
    <row r="31" spans="1:10" ht="17.100000000000001" customHeight="1">
      <c r="A31" s="170" t="s">
        <v>215</v>
      </c>
      <c r="B31" s="165">
        <v>61</v>
      </c>
      <c r="C31" s="164">
        <v>45303.770491803298</v>
      </c>
      <c r="D31" s="165">
        <v>53</v>
      </c>
      <c r="E31" s="164">
        <v>51864.094339622701</v>
      </c>
      <c r="F31" s="165">
        <v>22</v>
      </c>
      <c r="G31" s="164">
        <v>56083.227272727301</v>
      </c>
      <c r="H31" s="165">
        <v>136</v>
      </c>
      <c r="I31" s="164">
        <v>46117.165106951899</v>
      </c>
      <c r="J31" s="163">
        <v>-0.500174707</v>
      </c>
    </row>
    <row r="32" spans="1:10" ht="17.100000000000001" customHeight="1">
      <c r="A32" s="170" t="s">
        <v>27</v>
      </c>
      <c r="B32" s="165">
        <v>55</v>
      </c>
      <c r="C32" s="164">
        <v>67377.745454545497</v>
      </c>
      <c r="D32" s="165">
        <v>208</v>
      </c>
      <c r="E32" s="164">
        <v>68517.548076923107</v>
      </c>
      <c r="F32" s="165">
        <v>88</v>
      </c>
      <c r="G32" s="164">
        <v>79971.647727272706</v>
      </c>
      <c r="H32" s="165">
        <v>351</v>
      </c>
      <c r="I32" s="164">
        <v>63874.0173530174</v>
      </c>
      <c r="J32" s="163">
        <v>-0.74035865700000003</v>
      </c>
    </row>
    <row r="33" spans="1:10" ht="17.100000000000001" customHeight="1">
      <c r="A33" s="170" t="s">
        <v>28</v>
      </c>
      <c r="B33" s="165">
        <v>235</v>
      </c>
      <c r="C33" s="164">
        <v>53752.408510638299</v>
      </c>
      <c r="D33" s="165">
        <v>0</v>
      </c>
      <c r="E33" s="164">
        <v>0</v>
      </c>
      <c r="F33" s="165">
        <v>10</v>
      </c>
      <c r="G33" s="164">
        <v>61831</v>
      </c>
      <c r="H33" s="165">
        <v>245</v>
      </c>
      <c r="I33" s="164">
        <v>53623.289795918397</v>
      </c>
      <c r="J33" s="163">
        <v>-1.75082044</v>
      </c>
    </row>
    <row r="34" spans="1:10" ht="17.100000000000001" customHeight="1">
      <c r="A34" s="170" t="s">
        <v>214</v>
      </c>
      <c r="B34" s="165">
        <v>45</v>
      </c>
      <c r="C34" s="164">
        <v>66911.933333333305</v>
      </c>
      <c r="D34" s="165">
        <v>75</v>
      </c>
      <c r="E34" s="164">
        <v>64657.120000000003</v>
      </c>
      <c r="F34" s="165">
        <v>89</v>
      </c>
      <c r="G34" s="164">
        <v>76405.449438202297</v>
      </c>
      <c r="H34" s="165">
        <v>209</v>
      </c>
      <c r="I34" s="164">
        <v>62120.492387994796</v>
      </c>
      <c r="J34" s="163">
        <v>0.60874786069999998</v>
      </c>
    </row>
    <row r="35" spans="1:10" ht="17.100000000000001" customHeight="1">
      <c r="A35" s="170" t="s">
        <v>30</v>
      </c>
      <c r="B35" s="165">
        <v>8</v>
      </c>
      <c r="C35" s="164">
        <v>47224</v>
      </c>
      <c r="D35" s="165">
        <v>35</v>
      </c>
      <c r="E35" s="164">
        <v>57247.257142857197</v>
      </c>
      <c r="F35" s="165">
        <v>24</v>
      </c>
      <c r="G35" s="164">
        <v>61691.875</v>
      </c>
      <c r="H35" s="165">
        <v>67</v>
      </c>
      <c r="I35" s="164">
        <v>50905.9660786975</v>
      </c>
      <c r="J35" s="163">
        <v>-0.91964070899999995</v>
      </c>
    </row>
    <row r="36" spans="1:10" ht="17.100000000000001" customHeight="1">
      <c r="A36" s="170" t="s">
        <v>31</v>
      </c>
      <c r="B36" s="165">
        <v>183</v>
      </c>
      <c r="C36" s="164">
        <v>54590.125683060098</v>
      </c>
      <c r="D36" s="165">
        <v>0</v>
      </c>
      <c r="E36" s="164">
        <v>0</v>
      </c>
      <c r="F36" s="165">
        <v>0</v>
      </c>
      <c r="G36" s="164">
        <v>0</v>
      </c>
      <c r="H36" s="165">
        <v>183</v>
      </c>
      <c r="I36" s="164">
        <v>54590.125683060098</v>
      </c>
      <c r="J36" s="163">
        <v>-2.4688671420000001</v>
      </c>
    </row>
    <row r="37" spans="1:10" ht="17.100000000000001" customHeight="1" thickBot="1">
      <c r="A37" s="169" t="s">
        <v>32</v>
      </c>
      <c r="B37" s="162">
        <v>95</v>
      </c>
      <c r="C37" s="161">
        <v>49348.947368421097</v>
      </c>
      <c r="D37" s="162">
        <v>480</v>
      </c>
      <c r="E37" s="161">
        <v>66528.806249999994</v>
      </c>
      <c r="F37" s="162">
        <v>24</v>
      </c>
      <c r="G37" s="161">
        <v>66505.166666666701</v>
      </c>
      <c r="H37" s="162">
        <v>599</v>
      </c>
      <c r="I37" s="161">
        <v>58472.156017605099</v>
      </c>
      <c r="J37" s="160">
        <v>1.2902542527</v>
      </c>
    </row>
    <row r="38" spans="1:10" ht="17.100000000000001" customHeight="1">
      <c r="A38" s="776" t="s">
        <v>520</v>
      </c>
      <c r="B38" s="777"/>
      <c r="C38" s="777"/>
      <c r="D38" s="777"/>
      <c r="E38" s="777"/>
      <c r="F38" s="777"/>
      <c r="G38" s="777"/>
      <c r="H38" s="777"/>
      <c r="I38" s="777"/>
      <c r="J38" s="777"/>
    </row>
    <row r="39" spans="1:10" ht="17.100000000000001" customHeight="1">
      <c r="A39" s="776" t="s">
        <v>519</v>
      </c>
      <c r="B39" s="777"/>
      <c r="C39" s="777"/>
      <c r="D39" s="777"/>
      <c r="E39" s="777"/>
      <c r="F39" s="777"/>
      <c r="G39" s="777"/>
      <c r="H39" s="777"/>
      <c r="I39" s="777"/>
      <c r="J39" s="777"/>
    </row>
    <row r="40" spans="1:10" ht="17.100000000000001" customHeight="1">
      <c r="A40" s="776" t="s">
        <v>518</v>
      </c>
      <c r="B40" s="777"/>
      <c r="C40" s="777"/>
      <c r="D40" s="777"/>
      <c r="E40" s="777"/>
      <c r="F40" s="777"/>
      <c r="G40" s="777"/>
      <c r="H40" s="777"/>
      <c r="I40" s="777"/>
      <c r="J40" s="777"/>
    </row>
    <row r="41" spans="1:10" ht="17.100000000000001" customHeight="1">
      <c r="A41" s="776" t="s">
        <v>517</v>
      </c>
      <c r="B41" s="777"/>
      <c r="C41" s="777"/>
      <c r="D41" s="777"/>
      <c r="E41" s="777"/>
      <c r="F41" s="777"/>
      <c r="G41" s="777"/>
      <c r="H41" s="777"/>
      <c r="I41" s="777"/>
      <c r="J41" s="777"/>
    </row>
    <row r="42" spans="1:10" ht="17.100000000000001" customHeight="1">
      <c r="A42" s="776" t="s">
        <v>491</v>
      </c>
      <c r="B42" s="777"/>
      <c r="C42" s="777"/>
      <c r="D42" s="777"/>
      <c r="E42" s="777"/>
      <c r="F42" s="777"/>
      <c r="G42" s="777"/>
      <c r="H42" s="777"/>
      <c r="I42" s="777"/>
      <c r="J42" s="777"/>
    </row>
  </sheetData>
  <mergeCells count="15">
    <mergeCell ref="A41:J41"/>
    <mergeCell ref="A42:J42"/>
    <mergeCell ref="B7:C7"/>
    <mergeCell ref="D7:E7"/>
    <mergeCell ref="F7:G7"/>
    <mergeCell ref="H7:I7"/>
    <mergeCell ref="A7:A8"/>
    <mergeCell ref="A1:J1"/>
    <mergeCell ref="A2:J2"/>
    <mergeCell ref="A38:J38"/>
    <mergeCell ref="A39:J39"/>
    <mergeCell ref="A40:J40"/>
    <mergeCell ref="A3:J3"/>
    <mergeCell ref="A4:J4"/>
    <mergeCell ref="A5:J5"/>
  </mergeCells>
  <printOptions horizontalCentered="1"/>
  <pageMargins left="0.2" right="0.2" top="0.5" bottom="0.5" header="0" footer="0"/>
  <pageSetup paperSize="5" fitToHeight="0" orientation="landscape" horizontalDpi="300" verticalDpi="300" r:id="rId1"/>
  <headerFooter>
    <oddHeader>&amp;L&amp;G</oddHeader>
    <oddFooter>&amp;LPERA 2208C Division of Accountability, Research, &amp; Measurement</oddFooter>
  </headerFooter>
  <legacyDrawingHF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zoomScaleNormal="100" workbookViewId="0">
      <selection activeCell="T21" sqref="T21"/>
    </sheetView>
  </sheetViews>
  <sheetFormatPr defaultColWidth="11" defaultRowHeight="15" customHeight="1"/>
  <cols>
    <col min="1" max="1" width="23" style="60" bestFit="1" customWidth="1"/>
    <col min="2" max="2" width="6" style="60" bestFit="1" customWidth="1"/>
    <col min="3" max="3" width="10.09765625" style="60" bestFit="1" customWidth="1"/>
    <col min="4" max="4" width="6" style="60" bestFit="1" customWidth="1"/>
    <col min="5" max="5" width="10.09765625" style="60" bestFit="1" customWidth="1"/>
    <col min="6" max="6" width="6" style="60" bestFit="1" customWidth="1"/>
    <col min="7" max="7" width="10.09765625" style="60" bestFit="1" customWidth="1"/>
    <col min="8" max="8" width="7" style="60" bestFit="1" customWidth="1"/>
    <col min="9" max="9" width="10.09765625" style="60" bestFit="1" customWidth="1"/>
    <col min="10" max="10" width="6" style="60" bestFit="1" customWidth="1"/>
    <col min="11" max="11" width="10.09765625" style="60" bestFit="1" customWidth="1"/>
    <col min="12" max="12" width="6" style="60" bestFit="1" customWidth="1"/>
    <col min="13" max="13" width="10.09765625" style="60" bestFit="1" customWidth="1"/>
    <col min="14" max="14" width="6" style="60" bestFit="1" customWidth="1"/>
    <col min="15" max="15" width="10.09765625" style="60" bestFit="1" customWidth="1"/>
    <col min="16" max="16" width="8" style="60" bestFit="1" customWidth="1"/>
    <col min="17" max="17" width="10.09765625" style="60" bestFit="1" customWidth="1"/>
    <col min="18" max="18" width="6" style="60" bestFit="1" customWidth="1"/>
    <col min="19" max="16384" width="11" style="60"/>
  </cols>
  <sheetData>
    <row r="1" spans="1:18" ht="21.9" customHeight="1">
      <c r="A1" s="774" t="s">
        <v>537</v>
      </c>
      <c r="B1" s="777"/>
      <c r="C1" s="777"/>
      <c r="D1" s="777"/>
      <c r="E1" s="777"/>
      <c r="F1" s="777"/>
      <c r="G1" s="777"/>
      <c r="H1" s="777"/>
      <c r="I1" s="777"/>
      <c r="J1" s="777"/>
      <c r="K1" s="777"/>
      <c r="L1" s="777"/>
      <c r="M1" s="777"/>
      <c r="N1" s="777"/>
      <c r="O1" s="777"/>
      <c r="P1" s="777"/>
      <c r="Q1" s="777"/>
      <c r="R1" s="777"/>
    </row>
    <row r="2" spans="1:18" ht="21.9" customHeight="1">
      <c r="A2" s="774" t="s">
        <v>1</v>
      </c>
      <c r="B2" s="777"/>
      <c r="C2" s="777"/>
      <c r="D2" s="777"/>
      <c r="E2" s="777"/>
      <c r="F2" s="777"/>
      <c r="G2" s="777"/>
      <c r="H2" s="777"/>
      <c r="I2" s="777"/>
      <c r="J2" s="777"/>
      <c r="K2" s="777"/>
      <c r="L2" s="777"/>
      <c r="M2" s="777"/>
      <c r="N2" s="777"/>
      <c r="O2" s="777"/>
      <c r="P2" s="777"/>
      <c r="Q2" s="777"/>
      <c r="R2" s="777"/>
    </row>
    <row r="3" spans="1:18" s="238" customFormat="1" ht="21.9" customHeight="1">
      <c r="A3" s="774" t="s">
        <v>585</v>
      </c>
      <c r="B3" s="774"/>
      <c r="C3" s="774"/>
      <c r="D3" s="774"/>
      <c r="E3" s="774"/>
      <c r="F3" s="774"/>
      <c r="G3" s="774"/>
      <c r="H3" s="774"/>
      <c r="I3" s="774"/>
      <c r="J3" s="774"/>
      <c r="K3" s="774"/>
      <c r="L3" s="774"/>
      <c r="M3" s="774"/>
      <c r="N3" s="774"/>
      <c r="O3" s="774"/>
      <c r="P3" s="774"/>
      <c r="Q3" s="774"/>
      <c r="R3" s="774"/>
    </row>
    <row r="4" spans="1:18" s="238" customFormat="1" ht="21.9" customHeight="1">
      <c r="A4" s="774" t="s">
        <v>584</v>
      </c>
      <c r="B4" s="777"/>
      <c r="C4" s="777"/>
      <c r="D4" s="777"/>
      <c r="E4" s="777"/>
      <c r="F4" s="777"/>
      <c r="G4" s="777"/>
      <c r="H4" s="777"/>
      <c r="I4" s="777"/>
      <c r="J4" s="777"/>
      <c r="K4" s="777"/>
      <c r="L4" s="777"/>
      <c r="M4" s="777"/>
      <c r="N4" s="777"/>
      <c r="O4" s="777"/>
      <c r="P4" s="777"/>
      <c r="Q4" s="777"/>
      <c r="R4" s="777"/>
    </row>
    <row r="5" spans="1:18" ht="21.9" customHeight="1">
      <c r="A5" s="774" t="s">
        <v>522</v>
      </c>
      <c r="B5" s="777"/>
      <c r="C5" s="777"/>
      <c r="D5" s="777"/>
      <c r="E5" s="777"/>
      <c r="F5" s="777"/>
      <c r="G5" s="777"/>
      <c r="H5" s="777"/>
      <c r="I5" s="777"/>
      <c r="J5" s="777"/>
      <c r="K5" s="777"/>
      <c r="L5" s="777"/>
      <c r="M5" s="777"/>
      <c r="N5" s="777"/>
      <c r="O5" s="777"/>
      <c r="P5" s="777"/>
      <c r="Q5" s="777"/>
      <c r="R5" s="777"/>
    </row>
    <row r="6" spans="1:18" ht="15" customHeight="1" thickBot="1"/>
    <row r="7" spans="1:18" ht="35.1" customHeight="1">
      <c r="A7" s="855" t="s">
        <v>4</v>
      </c>
      <c r="B7" s="853" t="s">
        <v>536</v>
      </c>
      <c r="C7" s="853"/>
      <c r="D7" s="854" t="s">
        <v>535</v>
      </c>
      <c r="E7" s="854"/>
      <c r="F7" s="853" t="s">
        <v>534</v>
      </c>
      <c r="G7" s="853"/>
      <c r="H7" s="853" t="s">
        <v>533</v>
      </c>
      <c r="I7" s="853"/>
      <c r="J7" s="853" t="s">
        <v>532</v>
      </c>
      <c r="K7" s="853"/>
      <c r="L7" s="854" t="s">
        <v>531</v>
      </c>
      <c r="M7" s="854"/>
      <c r="N7" s="853" t="s">
        <v>43</v>
      </c>
      <c r="O7" s="853"/>
      <c r="P7" s="854" t="s">
        <v>530</v>
      </c>
      <c r="Q7" s="854"/>
      <c r="R7" s="906" t="s">
        <v>529</v>
      </c>
    </row>
    <row r="8" spans="1:18" ht="35.1" customHeight="1">
      <c r="A8" s="856"/>
      <c r="B8" s="177" t="s">
        <v>528</v>
      </c>
      <c r="C8" s="186" t="s">
        <v>527</v>
      </c>
      <c r="D8" s="177" t="s">
        <v>528</v>
      </c>
      <c r="E8" s="186" t="s">
        <v>527</v>
      </c>
      <c r="F8" s="177" t="s">
        <v>528</v>
      </c>
      <c r="G8" s="186" t="s">
        <v>527</v>
      </c>
      <c r="H8" s="177" t="s">
        <v>528</v>
      </c>
      <c r="I8" s="186" t="s">
        <v>527</v>
      </c>
      <c r="J8" s="177" t="s">
        <v>528</v>
      </c>
      <c r="K8" s="186" t="s">
        <v>527</v>
      </c>
      <c r="L8" s="177" t="s">
        <v>528</v>
      </c>
      <c r="M8" s="186" t="s">
        <v>527</v>
      </c>
      <c r="N8" s="177" t="s">
        <v>528</v>
      </c>
      <c r="O8" s="186" t="s">
        <v>527</v>
      </c>
      <c r="P8" s="177" t="s">
        <v>528</v>
      </c>
      <c r="Q8" s="186" t="s">
        <v>527</v>
      </c>
      <c r="R8" s="907"/>
    </row>
    <row r="9" spans="1:18" ht="16.2">
      <c r="A9" s="98" t="s">
        <v>526</v>
      </c>
      <c r="B9" s="97">
        <v>1918</v>
      </c>
      <c r="C9" s="185">
        <v>62612.531614371001</v>
      </c>
      <c r="D9" s="97">
        <v>389</v>
      </c>
      <c r="E9" s="185">
        <v>60432.543818649203</v>
      </c>
      <c r="F9" s="97">
        <v>3122</v>
      </c>
      <c r="G9" s="185">
        <v>55861.507978568603</v>
      </c>
      <c r="H9" s="97">
        <v>389</v>
      </c>
      <c r="I9" s="185">
        <v>56612.818415517599</v>
      </c>
      <c r="J9" s="97">
        <v>158</v>
      </c>
      <c r="K9" s="185">
        <v>55368.665707710003</v>
      </c>
      <c r="L9" s="97">
        <v>40</v>
      </c>
      <c r="M9" s="185">
        <v>44729.168181818197</v>
      </c>
      <c r="N9" s="97">
        <v>14</v>
      </c>
      <c r="O9" s="185">
        <v>52423.064935064896</v>
      </c>
      <c r="P9" s="97">
        <v>113</v>
      </c>
      <c r="Q9" s="185">
        <v>46992.423974255798</v>
      </c>
      <c r="R9" s="96">
        <v>6143</v>
      </c>
    </row>
    <row r="10" spans="1:18" ht="17.100000000000001" customHeight="1">
      <c r="A10" s="184" t="s">
        <v>5</v>
      </c>
      <c r="B10" s="168">
        <v>78</v>
      </c>
      <c r="C10" s="167">
        <v>57253.935897435898</v>
      </c>
      <c r="D10" s="168">
        <v>1</v>
      </c>
      <c r="E10" s="167">
        <v>74057</v>
      </c>
      <c r="F10" s="168">
        <v>163</v>
      </c>
      <c r="G10" s="167">
        <v>53443.546012270002</v>
      </c>
      <c r="H10" s="168">
        <v>11</v>
      </c>
      <c r="I10" s="167">
        <v>47811.454545454602</v>
      </c>
      <c r="J10" s="168">
        <v>4</v>
      </c>
      <c r="K10" s="167">
        <v>43292.5</v>
      </c>
      <c r="L10" s="168">
        <v>4</v>
      </c>
      <c r="M10" s="167">
        <v>52899.75</v>
      </c>
      <c r="N10" s="168">
        <v>4</v>
      </c>
      <c r="O10" s="167">
        <v>54158.5</v>
      </c>
      <c r="P10" s="168">
        <v>0</v>
      </c>
      <c r="Q10" s="167">
        <v>0</v>
      </c>
      <c r="R10" s="183">
        <v>265</v>
      </c>
    </row>
    <row r="11" spans="1:18" ht="17.100000000000001" customHeight="1">
      <c r="A11" s="182" t="s">
        <v>6</v>
      </c>
      <c r="B11" s="165">
        <v>138</v>
      </c>
      <c r="C11" s="164">
        <v>65501.897891963097</v>
      </c>
      <c r="D11" s="165">
        <v>2</v>
      </c>
      <c r="E11" s="164">
        <v>72033</v>
      </c>
      <c r="F11" s="165">
        <v>215</v>
      </c>
      <c r="G11" s="164">
        <v>59239.934038054998</v>
      </c>
      <c r="H11" s="165">
        <v>12</v>
      </c>
      <c r="I11" s="164">
        <v>61784.893939394002</v>
      </c>
      <c r="J11" s="165">
        <v>7</v>
      </c>
      <c r="K11" s="164">
        <v>58621.090909090897</v>
      </c>
      <c r="L11" s="165">
        <v>1</v>
      </c>
      <c r="M11" s="164">
        <v>49718.454545454602</v>
      </c>
      <c r="N11" s="165">
        <v>0</v>
      </c>
      <c r="O11" s="164">
        <v>0</v>
      </c>
      <c r="P11" s="165">
        <v>0</v>
      </c>
      <c r="Q11" s="164">
        <v>0</v>
      </c>
      <c r="R11" s="181">
        <v>375</v>
      </c>
    </row>
    <row r="12" spans="1:18" ht="17.100000000000001" customHeight="1">
      <c r="A12" s="182" t="s">
        <v>7</v>
      </c>
      <c r="B12" s="165">
        <v>25</v>
      </c>
      <c r="C12" s="164">
        <v>56735.88</v>
      </c>
      <c r="D12" s="165">
        <v>0</v>
      </c>
      <c r="E12" s="164">
        <v>0</v>
      </c>
      <c r="F12" s="165">
        <v>75</v>
      </c>
      <c r="G12" s="164">
        <v>53839.813333333303</v>
      </c>
      <c r="H12" s="165">
        <v>3</v>
      </c>
      <c r="I12" s="164">
        <v>48109.666666666701</v>
      </c>
      <c r="J12" s="165">
        <v>2</v>
      </c>
      <c r="K12" s="164">
        <v>47494.5</v>
      </c>
      <c r="L12" s="165">
        <v>2</v>
      </c>
      <c r="M12" s="164">
        <v>43659.5</v>
      </c>
      <c r="N12" s="165">
        <v>0</v>
      </c>
      <c r="O12" s="164">
        <v>0</v>
      </c>
      <c r="P12" s="165">
        <v>20</v>
      </c>
      <c r="Q12" s="164">
        <v>49193</v>
      </c>
      <c r="R12" s="181">
        <v>127</v>
      </c>
    </row>
    <row r="13" spans="1:18" ht="17.100000000000001" customHeight="1">
      <c r="A13" s="182" t="s">
        <v>8</v>
      </c>
      <c r="B13" s="165">
        <v>11</v>
      </c>
      <c r="C13" s="164">
        <v>55865.454545454602</v>
      </c>
      <c r="D13" s="165">
        <v>0</v>
      </c>
      <c r="E13" s="164">
        <v>0</v>
      </c>
      <c r="F13" s="165">
        <v>25</v>
      </c>
      <c r="G13" s="164">
        <v>48406.654545454498</v>
      </c>
      <c r="H13" s="165">
        <v>0</v>
      </c>
      <c r="I13" s="164">
        <v>0</v>
      </c>
      <c r="J13" s="165">
        <v>2</v>
      </c>
      <c r="K13" s="164">
        <v>46731.363636363603</v>
      </c>
      <c r="L13" s="165">
        <v>1</v>
      </c>
      <c r="M13" s="164">
        <v>37159.090909090897</v>
      </c>
      <c r="N13" s="165">
        <v>0</v>
      </c>
      <c r="O13" s="164">
        <v>0</v>
      </c>
      <c r="P13" s="165">
        <v>0</v>
      </c>
      <c r="Q13" s="164">
        <v>0</v>
      </c>
      <c r="R13" s="181">
        <v>39</v>
      </c>
    </row>
    <row r="14" spans="1:18" ht="17.100000000000001" customHeight="1">
      <c r="A14" s="182" t="s">
        <v>9</v>
      </c>
      <c r="B14" s="165">
        <v>80</v>
      </c>
      <c r="C14" s="164">
        <v>65184.778409090897</v>
      </c>
      <c r="D14" s="165">
        <v>0</v>
      </c>
      <c r="E14" s="164">
        <v>0</v>
      </c>
      <c r="F14" s="165">
        <v>141</v>
      </c>
      <c r="G14" s="164">
        <v>60902.4377820761</v>
      </c>
      <c r="H14" s="165">
        <v>15</v>
      </c>
      <c r="I14" s="164">
        <v>56020</v>
      </c>
      <c r="J14" s="165">
        <v>5</v>
      </c>
      <c r="K14" s="164">
        <v>56340</v>
      </c>
      <c r="L14" s="165">
        <v>2</v>
      </c>
      <c r="M14" s="164">
        <v>45700</v>
      </c>
      <c r="N14" s="165">
        <v>4</v>
      </c>
      <c r="O14" s="164">
        <v>52800</v>
      </c>
      <c r="P14" s="165">
        <v>0</v>
      </c>
      <c r="Q14" s="164">
        <v>0</v>
      </c>
      <c r="R14" s="181">
        <v>247</v>
      </c>
    </row>
    <row r="15" spans="1:18" ht="17.100000000000001" customHeight="1">
      <c r="A15" s="182" t="s">
        <v>10</v>
      </c>
      <c r="B15" s="165">
        <v>86</v>
      </c>
      <c r="C15" s="164">
        <v>59307</v>
      </c>
      <c r="D15" s="165">
        <v>0</v>
      </c>
      <c r="E15" s="164">
        <v>0</v>
      </c>
      <c r="F15" s="165">
        <v>98</v>
      </c>
      <c r="G15" s="164">
        <v>54329.153061224497</v>
      </c>
      <c r="H15" s="165">
        <v>3</v>
      </c>
      <c r="I15" s="164">
        <v>50291</v>
      </c>
      <c r="J15" s="165">
        <v>1</v>
      </c>
      <c r="K15" s="164">
        <v>49643</v>
      </c>
      <c r="L15" s="165">
        <v>0</v>
      </c>
      <c r="M15" s="164">
        <v>0</v>
      </c>
      <c r="N15" s="165">
        <v>0</v>
      </c>
      <c r="O15" s="164">
        <v>0</v>
      </c>
      <c r="P15" s="165">
        <v>3</v>
      </c>
      <c r="Q15" s="164">
        <v>56213.666666666701</v>
      </c>
      <c r="R15" s="181">
        <v>191</v>
      </c>
    </row>
    <row r="16" spans="1:18" ht="17.100000000000001" customHeight="1">
      <c r="A16" s="182" t="s">
        <v>301</v>
      </c>
      <c r="B16" s="165">
        <v>131</v>
      </c>
      <c r="C16" s="164">
        <v>59153.641221374099</v>
      </c>
      <c r="D16" s="165">
        <v>2</v>
      </c>
      <c r="E16" s="164">
        <v>42846</v>
      </c>
      <c r="F16" s="165">
        <v>186</v>
      </c>
      <c r="G16" s="164">
        <v>54156.413978494602</v>
      </c>
      <c r="H16" s="165">
        <v>12</v>
      </c>
      <c r="I16" s="164">
        <v>51672.666666666701</v>
      </c>
      <c r="J16" s="165">
        <v>8</v>
      </c>
      <c r="K16" s="164">
        <v>46432.25</v>
      </c>
      <c r="L16" s="165">
        <v>6</v>
      </c>
      <c r="M16" s="164">
        <v>46078.833333333299</v>
      </c>
      <c r="N16" s="165">
        <v>0</v>
      </c>
      <c r="O16" s="164">
        <v>0</v>
      </c>
      <c r="P16" s="165">
        <v>3</v>
      </c>
      <c r="Q16" s="164">
        <v>43195</v>
      </c>
      <c r="R16" s="181">
        <v>348</v>
      </c>
    </row>
    <row r="17" spans="1:18" ht="17.100000000000001" customHeight="1">
      <c r="A17" s="182" t="s">
        <v>12</v>
      </c>
      <c r="B17" s="165">
        <v>10</v>
      </c>
      <c r="C17" s="164">
        <v>65030.5454545455</v>
      </c>
      <c r="D17" s="165">
        <v>4</v>
      </c>
      <c r="E17" s="164">
        <v>62922.0454545455</v>
      </c>
      <c r="F17" s="165">
        <v>11</v>
      </c>
      <c r="G17" s="164">
        <v>59461.570247933902</v>
      </c>
      <c r="H17" s="165">
        <v>2</v>
      </c>
      <c r="I17" s="164">
        <v>55188.636363636397</v>
      </c>
      <c r="J17" s="165">
        <v>1</v>
      </c>
      <c r="K17" s="164">
        <v>54458.181818181802</v>
      </c>
      <c r="L17" s="165">
        <v>0</v>
      </c>
      <c r="M17" s="164">
        <v>0</v>
      </c>
      <c r="N17" s="165">
        <v>0</v>
      </c>
      <c r="O17" s="164">
        <v>0</v>
      </c>
      <c r="P17" s="165">
        <v>1</v>
      </c>
      <c r="Q17" s="164">
        <v>56572.727272727301</v>
      </c>
      <c r="R17" s="181">
        <v>29</v>
      </c>
    </row>
    <row r="18" spans="1:18" ht="17.100000000000001" customHeight="1">
      <c r="A18" s="182" t="s">
        <v>13</v>
      </c>
      <c r="B18" s="165">
        <v>20</v>
      </c>
      <c r="C18" s="164">
        <v>54073.204545454602</v>
      </c>
      <c r="D18" s="165">
        <v>2</v>
      </c>
      <c r="E18" s="164">
        <v>59997.5454545455</v>
      </c>
      <c r="F18" s="165">
        <v>72</v>
      </c>
      <c r="G18" s="164">
        <v>53106.309343434397</v>
      </c>
      <c r="H18" s="165">
        <v>25</v>
      </c>
      <c r="I18" s="164">
        <v>38934.629090909097</v>
      </c>
      <c r="J18" s="165">
        <v>3</v>
      </c>
      <c r="K18" s="164">
        <v>43108.878787878799</v>
      </c>
      <c r="L18" s="165">
        <v>0</v>
      </c>
      <c r="M18" s="164">
        <v>0</v>
      </c>
      <c r="N18" s="165">
        <v>0</v>
      </c>
      <c r="O18" s="164">
        <v>0</v>
      </c>
      <c r="P18" s="165">
        <v>15</v>
      </c>
      <c r="Q18" s="164">
        <v>39875.557575757601</v>
      </c>
      <c r="R18" s="181">
        <v>137</v>
      </c>
    </row>
    <row r="19" spans="1:18" ht="17.100000000000001" customHeight="1">
      <c r="A19" s="182" t="s">
        <v>14</v>
      </c>
      <c r="B19" s="165">
        <v>78</v>
      </c>
      <c r="C19" s="164">
        <v>66348.430069930095</v>
      </c>
      <c r="D19" s="165">
        <v>72</v>
      </c>
      <c r="E19" s="164">
        <v>61335.292929292897</v>
      </c>
      <c r="F19" s="165">
        <v>166</v>
      </c>
      <c r="G19" s="164">
        <v>55518.497809419503</v>
      </c>
      <c r="H19" s="165">
        <v>13</v>
      </c>
      <c r="I19" s="164">
        <v>45266.391608391597</v>
      </c>
      <c r="J19" s="165">
        <v>12</v>
      </c>
      <c r="K19" s="164">
        <v>38463.659090909103</v>
      </c>
      <c r="L19" s="165">
        <v>0</v>
      </c>
      <c r="M19" s="164">
        <v>0</v>
      </c>
      <c r="N19" s="165">
        <v>0</v>
      </c>
      <c r="O19" s="164">
        <v>0</v>
      </c>
      <c r="P19" s="165">
        <v>8</v>
      </c>
      <c r="Q19" s="164">
        <v>33727.909090909103</v>
      </c>
      <c r="R19" s="181">
        <v>349</v>
      </c>
    </row>
    <row r="20" spans="1:18" ht="17.100000000000001" customHeight="1">
      <c r="A20" s="182" t="s">
        <v>15</v>
      </c>
      <c r="B20" s="165">
        <v>10</v>
      </c>
      <c r="C20" s="164">
        <v>64972.636363636397</v>
      </c>
      <c r="D20" s="165">
        <v>0</v>
      </c>
      <c r="E20" s="164">
        <v>0</v>
      </c>
      <c r="F20" s="165">
        <v>31</v>
      </c>
      <c r="G20" s="164">
        <v>63635.7800586511</v>
      </c>
      <c r="H20" s="165">
        <v>141</v>
      </c>
      <c r="I20" s="164">
        <v>70472.4777562862</v>
      </c>
      <c r="J20" s="165">
        <v>60</v>
      </c>
      <c r="K20" s="164">
        <v>68212.677272727306</v>
      </c>
      <c r="L20" s="165">
        <v>0</v>
      </c>
      <c r="M20" s="164">
        <v>0</v>
      </c>
      <c r="N20" s="165">
        <v>0</v>
      </c>
      <c r="O20" s="164">
        <v>0</v>
      </c>
      <c r="P20" s="165">
        <v>9</v>
      </c>
      <c r="Q20" s="164">
        <v>50362.818181818198</v>
      </c>
      <c r="R20" s="181">
        <v>251</v>
      </c>
    </row>
    <row r="21" spans="1:18" ht="17.100000000000001" customHeight="1">
      <c r="A21" s="182" t="s">
        <v>16</v>
      </c>
      <c r="B21" s="165">
        <v>16</v>
      </c>
      <c r="C21" s="164">
        <v>56410.306818181802</v>
      </c>
      <c r="D21" s="165">
        <v>0</v>
      </c>
      <c r="E21" s="164">
        <v>0</v>
      </c>
      <c r="F21" s="165">
        <v>28</v>
      </c>
      <c r="G21" s="164">
        <v>48780.870129870098</v>
      </c>
      <c r="H21" s="165">
        <v>11</v>
      </c>
      <c r="I21" s="164">
        <v>49450.504132231399</v>
      </c>
      <c r="J21" s="165">
        <v>1</v>
      </c>
      <c r="K21" s="164">
        <v>47277</v>
      </c>
      <c r="L21" s="165">
        <v>0</v>
      </c>
      <c r="M21" s="164">
        <v>0</v>
      </c>
      <c r="N21" s="165">
        <v>0</v>
      </c>
      <c r="O21" s="164">
        <v>0</v>
      </c>
      <c r="P21" s="165">
        <v>14</v>
      </c>
      <c r="Q21" s="164">
        <v>46866.461038961002</v>
      </c>
      <c r="R21" s="181">
        <v>70</v>
      </c>
    </row>
    <row r="22" spans="1:18" ht="17.100000000000001" customHeight="1">
      <c r="A22" s="182" t="s">
        <v>17</v>
      </c>
      <c r="B22" s="165">
        <v>16</v>
      </c>
      <c r="C22" s="164">
        <v>51111.6875</v>
      </c>
      <c r="D22" s="165">
        <v>4</v>
      </c>
      <c r="E22" s="164">
        <v>48654.75</v>
      </c>
      <c r="F22" s="165">
        <v>56</v>
      </c>
      <c r="G22" s="164">
        <v>47086.862012987003</v>
      </c>
      <c r="H22" s="165">
        <v>0</v>
      </c>
      <c r="I22" s="164">
        <v>0</v>
      </c>
      <c r="J22" s="165">
        <v>1</v>
      </c>
      <c r="K22" s="164">
        <v>51000</v>
      </c>
      <c r="L22" s="165">
        <v>0</v>
      </c>
      <c r="M22" s="164">
        <v>0</v>
      </c>
      <c r="N22" s="165">
        <v>0</v>
      </c>
      <c r="O22" s="164">
        <v>0</v>
      </c>
      <c r="P22" s="165">
        <v>1</v>
      </c>
      <c r="Q22" s="164">
        <v>47430</v>
      </c>
      <c r="R22" s="181">
        <v>78</v>
      </c>
    </row>
    <row r="23" spans="1:18" ht="17.100000000000001" customHeight="1">
      <c r="A23" s="182" t="s">
        <v>300</v>
      </c>
      <c r="B23" s="165">
        <v>45</v>
      </c>
      <c r="C23" s="164">
        <v>66590.600000000006</v>
      </c>
      <c r="D23" s="165">
        <v>0</v>
      </c>
      <c r="E23" s="164">
        <v>0</v>
      </c>
      <c r="F23" s="165">
        <v>87</v>
      </c>
      <c r="G23" s="164">
        <v>56557.597701149403</v>
      </c>
      <c r="H23" s="165">
        <v>10</v>
      </c>
      <c r="I23" s="164">
        <v>47979.9</v>
      </c>
      <c r="J23" s="165">
        <v>1</v>
      </c>
      <c r="K23" s="164">
        <v>44741</v>
      </c>
      <c r="L23" s="165">
        <v>0</v>
      </c>
      <c r="M23" s="164">
        <v>0</v>
      </c>
      <c r="N23" s="165">
        <v>0</v>
      </c>
      <c r="O23" s="164">
        <v>0</v>
      </c>
      <c r="P23" s="165">
        <v>4</v>
      </c>
      <c r="Q23" s="164">
        <v>44302.25</v>
      </c>
      <c r="R23" s="181">
        <v>147</v>
      </c>
    </row>
    <row r="24" spans="1:18" ht="17.100000000000001" customHeight="1">
      <c r="A24" s="182" t="s">
        <v>19</v>
      </c>
      <c r="B24" s="165">
        <v>285</v>
      </c>
      <c r="C24" s="164">
        <v>70329.929824561405</v>
      </c>
      <c r="D24" s="165">
        <v>0</v>
      </c>
      <c r="E24" s="164">
        <v>0</v>
      </c>
      <c r="F24" s="165">
        <v>435</v>
      </c>
      <c r="G24" s="164">
        <v>64033.931034482797</v>
      </c>
      <c r="H24" s="165">
        <v>11</v>
      </c>
      <c r="I24" s="164">
        <v>69321.735537190107</v>
      </c>
      <c r="J24" s="165">
        <v>4</v>
      </c>
      <c r="K24" s="164">
        <v>59760.909090909103</v>
      </c>
      <c r="L24" s="165">
        <v>0</v>
      </c>
      <c r="M24" s="164">
        <v>0</v>
      </c>
      <c r="N24" s="165">
        <v>4</v>
      </c>
      <c r="O24" s="164">
        <v>55455.454545454602</v>
      </c>
      <c r="P24" s="165">
        <v>0</v>
      </c>
      <c r="Q24" s="164">
        <v>0</v>
      </c>
      <c r="R24" s="181">
        <v>739</v>
      </c>
    </row>
    <row r="25" spans="1:18" ht="17.100000000000001" customHeight="1">
      <c r="A25" s="182" t="s">
        <v>299</v>
      </c>
      <c r="B25" s="165">
        <v>5</v>
      </c>
      <c r="C25" s="164">
        <v>51251.4</v>
      </c>
      <c r="D25" s="165">
        <v>1</v>
      </c>
      <c r="E25" s="164">
        <v>58504</v>
      </c>
      <c r="F25" s="165">
        <v>18</v>
      </c>
      <c r="G25" s="164">
        <v>45188.853535353497</v>
      </c>
      <c r="H25" s="165">
        <v>3</v>
      </c>
      <c r="I25" s="164">
        <v>39111.333333333299</v>
      </c>
      <c r="J25" s="165">
        <v>2</v>
      </c>
      <c r="K25" s="164">
        <v>35881.363636363603</v>
      </c>
      <c r="L25" s="165">
        <v>0</v>
      </c>
      <c r="M25" s="164">
        <v>0</v>
      </c>
      <c r="N25" s="165">
        <v>1</v>
      </c>
      <c r="O25" s="164">
        <v>35929.090909090897</v>
      </c>
      <c r="P25" s="165">
        <v>1</v>
      </c>
      <c r="Q25" s="164">
        <v>32355</v>
      </c>
      <c r="R25" s="181">
        <v>31</v>
      </c>
    </row>
    <row r="26" spans="1:18" ht="17.100000000000001" customHeight="1">
      <c r="A26" s="182" t="s">
        <v>298</v>
      </c>
      <c r="B26" s="165">
        <v>38</v>
      </c>
      <c r="C26" s="164">
        <v>54707.392344497603</v>
      </c>
      <c r="D26" s="165">
        <v>5</v>
      </c>
      <c r="E26" s="164">
        <v>52695.818181818198</v>
      </c>
      <c r="F26" s="165">
        <v>35</v>
      </c>
      <c r="G26" s="164">
        <v>50399.877922077903</v>
      </c>
      <c r="H26" s="165">
        <v>2</v>
      </c>
      <c r="I26" s="164">
        <v>44297.272727272699</v>
      </c>
      <c r="J26" s="165">
        <v>1</v>
      </c>
      <c r="K26" s="164">
        <v>45549.090909090897</v>
      </c>
      <c r="L26" s="165">
        <v>0</v>
      </c>
      <c r="M26" s="164">
        <v>0</v>
      </c>
      <c r="N26" s="165">
        <v>0</v>
      </c>
      <c r="O26" s="164">
        <v>0</v>
      </c>
      <c r="P26" s="165">
        <v>5</v>
      </c>
      <c r="Q26" s="164">
        <v>49877.090909090897</v>
      </c>
      <c r="R26" s="181">
        <v>86</v>
      </c>
    </row>
    <row r="27" spans="1:18" ht="17.100000000000001" customHeight="1">
      <c r="A27" s="182" t="s">
        <v>297</v>
      </c>
      <c r="B27" s="165">
        <v>107</v>
      </c>
      <c r="C27" s="164">
        <v>58605.682242990697</v>
      </c>
      <c r="D27" s="165">
        <v>0</v>
      </c>
      <c r="E27" s="164">
        <v>0</v>
      </c>
      <c r="F27" s="165">
        <v>209</v>
      </c>
      <c r="G27" s="164">
        <v>55348.2466289691</v>
      </c>
      <c r="H27" s="165">
        <v>18</v>
      </c>
      <c r="I27" s="164">
        <v>47334.671717171703</v>
      </c>
      <c r="J27" s="165">
        <v>8</v>
      </c>
      <c r="K27" s="164">
        <v>40153.909090909103</v>
      </c>
      <c r="L27" s="165">
        <v>9</v>
      </c>
      <c r="M27" s="164">
        <v>42776.363636363603</v>
      </c>
      <c r="N27" s="165">
        <v>0</v>
      </c>
      <c r="O27" s="164">
        <v>0</v>
      </c>
      <c r="P27" s="165">
        <v>0</v>
      </c>
      <c r="Q27" s="164">
        <v>0</v>
      </c>
      <c r="R27" s="181">
        <v>351</v>
      </c>
    </row>
    <row r="28" spans="1:18" ht="17.100000000000001" customHeight="1">
      <c r="A28" s="182" t="s">
        <v>296</v>
      </c>
      <c r="B28" s="165">
        <v>40</v>
      </c>
      <c r="C28" s="164">
        <v>64364.6568181818</v>
      </c>
      <c r="D28" s="165">
        <v>44</v>
      </c>
      <c r="E28" s="164">
        <v>57752.454545454602</v>
      </c>
      <c r="F28" s="165">
        <v>56</v>
      </c>
      <c r="G28" s="164">
        <v>48608.837662337697</v>
      </c>
      <c r="H28" s="165">
        <v>10</v>
      </c>
      <c r="I28" s="164">
        <v>42159.1</v>
      </c>
      <c r="J28" s="165">
        <v>3</v>
      </c>
      <c r="K28" s="164">
        <v>46049.666666666701</v>
      </c>
      <c r="L28" s="165">
        <v>3</v>
      </c>
      <c r="M28" s="164">
        <v>35159.484848484899</v>
      </c>
      <c r="N28" s="165">
        <v>0</v>
      </c>
      <c r="O28" s="164">
        <v>0</v>
      </c>
      <c r="P28" s="165">
        <v>0</v>
      </c>
      <c r="Q28" s="164">
        <v>0</v>
      </c>
      <c r="R28" s="181">
        <v>156</v>
      </c>
    </row>
    <row r="29" spans="1:18" ht="17.100000000000001" customHeight="1">
      <c r="A29" s="182" t="s">
        <v>295</v>
      </c>
      <c r="B29" s="165">
        <v>42</v>
      </c>
      <c r="C29" s="164">
        <v>49542.242424242402</v>
      </c>
      <c r="D29" s="165">
        <v>22</v>
      </c>
      <c r="E29" s="164">
        <v>49838.185950413201</v>
      </c>
      <c r="F29" s="165">
        <v>89</v>
      </c>
      <c r="G29" s="164">
        <v>45862.3871297242</v>
      </c>
      <c r="H29" s="165">
        <v>16</v>
      </c>
      <c r="I29" s="164">
        <v>42985.340909090897</v>
      </c>
      <c r="J29" s="165">
        <v>6</v>
      </c>
      <c r="K29" s="164">
        <v>39528.5</v>
      </c>
      <c r="L29" s="165">
        <v>4</v>
      </c>
      <c r="M29" s="164">
        <v>40038</v>
      </c>
      <c r="N29" s="165">
        <v>0</v>
      </c>
      <c r="O29" s="164">
        <v>0</v>
      </c>
      <c r="P29" s="165">
        <v>0</v>
      </c>
      <c r="Q29" s="164">
        <v>0</v>
      </c>
      <c r="R29" s="181">
        <v>179</v>
      </c>
    </row>
    <row r="30" spans="1:18" ht="17.100000000000001" customHeight="1">
      <c r="A30" s="182" t="s">
        <v>294</v>
      </c>
      <c r="B30" s="165">
        <v>53</v>
      </c>
      <c r="C30" s="164">
        <v>60777.169811320797</v>
      </c>
      <c r="D30" s="165">
        <v>5</v>
      </c>
      <c r="E30" s="164">
        <v>64271.199999999997</v>
      </c>
      <c r="F30" s="165">
        <v>94</v>
      </c>
      <c r="G30" s="164">
        <v>54392.489361702101</v>
      </c>
      <c r="H30" s="165">
        <v>4</v>
      </c>
      <c r="I30" s="164">
        <v>51125</v>
      </c>
      <c r="J30" s="165">
        <v>0</v>
      </c>
      <c r="K30" s="164">
        <v>0</v>
      </c>
      <c r="L30" s="165">
        <v>1</v>
      </c>
      <c r="M30" s="164">
        <v>48591</v>
      </c>
      <c r="N30" s="165">
        <v>1</v>
      </c>
      <c r="O30" s="164">
        <v>48338</v>
      </c>
      <c r="P30" s="165">
        <v>0</v>
      </c>
      <c r="Q30" s="164">
        <v>0</v>
      </c>
      <c r="R30" s="181">
        <v>158</v>
      </c>
    </row>
    <row r="31" spans="1:18" ht="17.100000000000001" customHeight="1">
      <c r="A31" s="182" t="s">
        <v>26</v>
      </c>
      <c r="B31" s="165">
        <v>35</v>
      </c>
      <c r="C31" s="164">
        <v>51321.789610389598</v>
      </c>
      <c r="D31" s="165">
        <v>3</v>
      </c>
      <c r="E31" s="164">
        <v>54355</v>
      </c>
      <c r="F31" s="165">
        <v>79</v>
      </c>
      <c r="G31" s="164">
        <v>44838.362485615697</v>
      </c>
      <c r="H31" s="165">
        <v>11</v>
      </c>
      <c r="I31" s="164">
        <v>39129.272727272699</v>
      </c>
      <c r="J31" s="165">
        <v>0</v>
      </c>
      <c r="K31" s="164">
        <v>0</v>
      </c>
      <c r="L31" s="165">
        <v>0</v>
      </c>
      <c r="M31" s="164">
        <v>0</v>
      </c>
      <c r="N31" s="165">
        <v>0</v>
      </c>
      <c r="O31" s="164">
        <v>0</v>
      </c>
      <c r="P31" s="165">
        <v>8</v>
      </c>
      <c r="Q31" s="164">
        <v>42494.272727272699</v>
      </c>
      <c r="R31" s="181">
        <v>136</v>
      </c>
    </row>
    <row r="32" spans="1:18" ht="17.100000000000001" customHeight="1">
      <c r="A32" s="182" t="s">
        <v>27</v>
      </c>
      <c r="B32" s="165">
        <v>165</v>
      </c>
      <c r="C32" s="164">
        <v>69295.782369146007</v>
      </c>
      <c r="D32" s="165">
        <v>81</v>
      </c>
      <c r="E32" s="164">
        <v>62317.517396184099</v>
      </c>
      <c r="F32" s="165">
        <v>98</v>
      </c>
      <c r="G32" s="164">
        <v>56807.150278293098</v>
      </c>
      <c r="H32" s="165">
        <v>7</v>
      </c>
      <c r="I32" s="164">
        <v>53022.337662337697</v>
      </c>
      <c r="J32" s="165">
        <v>0</v>
      </c>
      <c r="K32" s="164">
        <v>0</v>
      </c>
      <c r="L32" s="165">
        <v>0</v>
      </c>
      <c r="M32" s="164">
        <v>0</v>
      </c>
      <c r="N32" s="165">
        <v>0</v>
      </c>
      <c r="O32" s="164">
        <v>0</v>
      </c>
      <c r="P32" s="165">
        <v>0</v>
      </c>
      <c r="Q32" s="164">
        <v>0</v>
      </c>
      <c r="R32" s="181">
        <v>351</v>
      </c>
    </row>
    <row r="33" spans="1:18" ht="17.100000000000001" customHeight="1">
      <c r="A33" s="182" t="s">
        <v>28</v>
      </c>
      <c r="B33" s="165">
        <v>84</v>
      </c>
      <c r="C33" s="164">
        <v>56363.050865800898</v>
      </c>
      <c r="D33" s="165">
        <v>10</v>
      </c>
      <c r="E33" s="164">
        <v>50102.6</v>
      </c>
      <c r="F33" s="165">
        <v>123</v>
      </c>
      <c r="G33" s="164">
        <v>53332.295639320102</v>
      </c>
      <c r="H33" s="165">
        <v>15</v>
      </c>
      <c r="I33" s="164">
        <v>48536</v>
      </c>
      <c r="J33" s="165">
        <v>9</v>
      </c>
      <c r="K33" s="164">
        <v>49198.595959596001</v>
      </c>
      <c r="L33" s="165">
        <v>3</v>
      </c>
      <c r="M33" s="164">
        <v>41650</v>
      </c>
      <c r="N33" s="165">
        <v>0</v>
      </c>
      <c r="O33" s="164">
        <v>0</v>
      </c>
      <c r="P33" s="165">
        <v>1</v>
      </c>
      <c r="Q33" s="164">
        <v>46534</v>
      </c>
      <c r="R33" s="181">
        <v>245</v>
      </c>
    </row>
    <row r="34" spans="1:18" ht="17.100000000000001" customHeight="1">
      <c r="A34" s="182" t="s">
        <v>293</v>
      </c>
      <c r="B34" s="165">
        <v>71</v>
      </c>
      <c r="C34" s="164">
        <v>63622.103713188197</v>
      </c>
      <c r="D34" s="165">
        <v>32</v>
      </c>
      <c r="E34" s="164">
        <v>64911.346590909103</v>
      </c>
      <c r="F34" s="165">
        <v>97</v>
      </c>
      <c r="G34" s="164">
        <v>60473.865042174402</v>
      </c>
      <c r="H34" s="165">
        <v>2</v>
      </c>
      <c r="I34" s="164">
        <v>51420</v>
      </c>
      <c r="J34" s="165">
        <v>5</v>
      </c>
      <c r="K34" s="164">
        <v>54163.654545454599</v>
      </c>
      <c r="L34" s="165">
        <v>0</v>
      </c>
      <c r="M34" s="164">
        <v>0</v>
      </c>
      <c r="N34" s="165">
        <v>0</v>
      </c>
      <c r="O34" s="164">
        <v>0</v>
      </c>
      <c r="P34" s="165">
        <v>2</v>
      </c>
      <c r="Q34" s="164">
        <v>74613.636363636397</v>
      </c>
      <c r="R34" s="181">
        <v>209</v>
      </c>
    </row>
    <row r="35" spans="1:18" ht="17.100000000000001" customHeight="1">
      <c r="A35" s="182" t="s">
        <v>292</v>
      </c>
      <c r="B35" s="165">
        <v>19</v>
      </c>
      <c r="C35" s="164">
        <v>56082.473684210498</v>
      </c>
      <c r="D35" s="165">
        <v>4</v>
      </c>
      <c r="E35" s="164">
        <v>54602.5</v>
      </c>
      <c r="F35" s="165">
        <v>28</v>
      </c>
      <c r="G35" s="164">
        <v>48396.136363636397</v>
      </c>
      <c r="H35" s="165">
        <v>9</v>
      </c>
      <c r="I35" s="164">
        <v>47194.141414141399</v>
      </c>
      <c r="J35" s="165">
        <v>3</v>
      </c>
      <c r="K35" s="164">
        <v>52399.212121212098</v>
      </c>
      <c r="L35" s="165">
        <v>3</v>
      </c>
      <c r="M35" s="164">
        <v>50206.484848484899</v>
      </c>
      <c r="N35" s="165">
        <v>0</v>
      </c>
      <c r="O35" s="164">
        <v>0</v>
      </c>
      <c r="P35" s="165">
        <v>1</v>
      </c>
      <c r="Q35" s="164">
        <v>39066.5454545455</v>
      </c>
      <c r="R35" s="181">
        <v>67</v>
      </c>
    </row>
    <row r="36" spans="1:18" ht="17.100000000000001" customHeight="1">
      <c r="A36" s="182" t="s">
        <v>291</v>
      </c>
      <c r="B36" s="165">
        <v>58</v>
      </c>
      <c r="C36" s="164">
        <v>57830.672413793101</v>
      </c>
      <c r="D36" s="165">
        <v>0</v>
      </c>
      <c r="E36" s="164">
        <v>0</v>
      </c>
      <c r="F36" s="165">
        <v>107</v>
      </c>
      <c r="G36" s="164">
        <v>53697.439252336502</v>
      </c>
      <c r="H36" s="165">
        <v>10</v>
      </c>
      <c r="I36" s="164">
        <v>47494.9</v>
      </c>
      <c r="J36" s="165">
        <v>1</v>
      </c>
      <c r="K36" s="164">
        <v>43881</v>
      </c>
      <c r="L36" s="165">
        <v>0</v>
      </c>
      <c r="M36" s="164">
        <v>0</v>
      </c>
      <c r="N36" s="165">
        <v>0</v>
      </c>
      <c r="O36" s="164">
        <v>0</v>
      </c>
      <c r="P36" s="165">
        <v>7</v>
      </c>
      <c r="Q36" s="164">
        <v>53051.142857142899</v>
      </c>
      <c r="R36" s="181">
        <v>183</v>
      </c>
    </row>
    <row r="37" spans="1:18" ht="17.100000000000001" customHeight="1" thickBot="1">
      <c r="A37" s="180" t="s">
        <v>32</v>
      </c>
      <c r="B37" s="162">
        <v>172</v>
      </c>
      <c r="C37" s="161">
        <v>62714.717230444003</v>
      </c>
      <c r="D37" s="162">
        <v>95</v>
      </c>
      <c r="E37" s="161">
        <v>62460.326315789498</v>
      </c>
      <c r="F37" s="162">
        <v>300</v>
      </c>
      <c r="G37" s="161">
        <v>55255.6018181818</v>
      </c>
      <c r="H37" s="162">
        <v>13</v>
      </c>
      <c r="I37" s="161">
        <v>53875.755244755303</v>
      </c>
      <c r="J37" s="162">
        <v>8</v>
      </c>
      <c r="K37" s="161">
        <v>53095.056818181802</v>
      </c>
      <c r="L37" s="162">
        <v>1</v>
      </c>
      <c r="M37" s="161">
        <v>60720</v>
      </c>
      <c r="N37" s="162">
        <v>0</v>
      </c>
      <c r="O37" s="161">
        <v>0</v>
      </c>
      <c r="P37" s="162">
        <v>10</v>
      </c>
      <c r="Q37" s="161">
        <v>54161.3272727273</v>
      </c>
      <c r="R37" s="179">
        <v>599</v>
      </c>
    </row>
    <row r="38" spans="1:18" ht="17.100000000000001" customHeight="1">
      <c r="A38" s="776" t="s">
        <v>525</v>
      </c>
      <c r="B38" s="777"/>
      <c r="C38" s="777"/>
      <c r="D38" s="777"/>
      <c r="E38" s="777"/>
      <c r="F38" s="777"/>
      <c r="G38" s="777"/>
      <c r="H38" s="777"/>
      <c r="I38" s="777"/>
      <c r="J38" s="777"/>
      <c r="K38" s="777"/>
      <c r="L38" s="777"/>
      <c r="M38" s="777"/>
      <c r="N38" s="777"/>
      <c r="O38" s="777"/>
      <c r="P38" s="777"/>
      <c r="Q38" s="777"/>
      <c r="R38" s="777"/>
    </row>
    <row r="39" spans="1:18" ht="17.100000000000001" customHeight="1">
      <c r="A39" s="776" t="s">
        <v>519</v>
      </c>
      <c r="B39" s="777"/>
      <c r="C39" s="777"/>
      <c r="D39" s="777"/>
      <c r="E39" s="777"/>
      <c r="F39" s="777"/>
      <c r="G39" s="777"/>
      <c r="H39" s="777"/>
      <c r="I39" s="777"/>
      <c r="J39" s="777"/>
      <c r="K39" s="777"/>
      <c r="L39" s="777"/>
      <c r="M39" s="777"/>
      <c r="N39" s="777"/>
      <c r="O39" s="777"/>
      <c r="P39" s="777"/>
      <c r="Q39" s="777"/>
      <c r="R39" s="777"/>
    </row>
    <row r="40" spans="1:18" ht="17.100000000000001" customHeight="1">
      <c r="A40" s="776" t="s">
        <v>524</v>
      </c>
      <c r="B40" s="777"/>
      <c r="C40" s="777"/>
      <c r="D40" s="777"/>
      <c r="E40" s="777"/>
      <c r="F40" s="777"/>
      <c r="G40" s="777"/>
      <c r="H40" s="777"/>
      <c r="I40" s="777"/>
      <c r="J40" s="777"/>
      <c r="K40" s="777"/>
      <c r="L40" s="777"/>
      <c r="M40" s="777"/>
      <c r="N40" s="777"/>
      <c r="O40" s="777"/>
      <c r="P40" s="777"/>
      <c r="Q40" s="777"/>
      <c r="R40" s="777"/>
    </row>
    <row r="41" spans="1:18" ht="17.100000000000001" customHeight="1">
      <c r="A41" s="776" t="s">
        <v>517</v>
      </c>
      <c r="B41" s="777"/>
      <c r="C41" s="777"/>
      <c r="D41" s="777"/>
      <c r="E41" s="777"/>
      <c r="F41" s="777"/>
      <c r="G41" s="777"/>
      <c r="H41" s="777"/>
      <c r="I41" s="777"/>
      <c r="J41" s="777"/>
      <c r="K41" s="777"/>
      <c r="L41" s="777"/>
      <c r="M41" s="777"/>
      <c r="N41" s="777"/>
      <c r="O41" s="777"/>
      <c r="P41" s="777"/>
      <c r="Q41" s="777"/>
      <c r="R41" s="777"/>
    </row>
    <row r="42" spans="1:18" ht="17.100000000000001" customHeight="1">
      <c r="A42" s="776" t="s">
        <v>491</v>
      </c>
      <c r="B42" s="777"/>
      <c r="C42" s="777"/>
      <c r="D42" s="777"/>
      <c r="E42" s="777"/>
      <c r="F42" s="777"/>
      <c r="G42" s="777"/>
      <c r="H42" s="777"/>
      <c r="I42" s="777"/>
      <c r="J42" s="777"/>
      <c r="K42" s="777"/>
      <c r="L42" s="777"/>
      <c r="M42" s="777"/>
      <c r="N42" s="777"/>
      <c r="O42" s="777"/>
      <c r="P42" s="777"/>
      <c r="Q42" s="777"/>
      <c r="R42" s="777"/>
    </row>
  </sheetData>
  <mergeCells count="20">
    <mergeCell ref="A1:R1"/>
    <mergeCell ref="A2:R2"/>
    <mergeCell ref="A5:R5"/>
    <mergeCell ref="B7:C7"/>
    <mergeCell ref="D7:E7"/>
    <mergeCell ref="F7:G7"/>
    <mergeCell ref="H7:I7"/>
    <mergeCell ref="A3:R3"/>
    <mergeCell ref="A4:R4"/>
    <mergeCell ref="A41:R41"/>
    <mergeCell ref="A42:R42"/>
    <mergeCell ref="J7:K7"/>
    <mergeCell ref="A7:A8"/>
    <mergeCell ref="R7:R8"/>
    <mergeCell ref="A38:R38"/>
    <mergeCell ref="A39:R39"/>
    <mergeCell ref="A40:R40"/>
    <mergeCell ref="L7:M7"/>
    <mergeCell ref="N7:O7"/>
    <mergeCell ref="P7:Q7"/>
  </mergeCells>
  <printOptions horizontalCentered="1"/>
  <pageMargins left="0.2" right="0.2" top="0.5" bottom="0.5" header="0" footer="0"/>
  <pageSetup paperSize="5" fitToHeight="0" orientation="landscape" horizontalDpi="300" verticalDpi="300" r:id="rId1"/>
  <headerFooter>
    <oddHeader>&amp;L&amp;G</oddHeader>
    <oddFooter>&amp;LPERA 2208C Division of Accountability, Research, &amp; Measurement</oddFooter>
  </headerFooter>
  <legacyDrawingHF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election activeCell="O27" sqref="O27"/>
    </sheetView>
  </sheetViews>
  <sheetFormatPr defaultColWidth="8.19921875" defaultRowHeight="13.8"/>
  <cols>
    <col min="1" max="1" width="22.8984375" style="374" customWidth="1"/>
    <col min="2" max="2" width="13.8984375" style="363" bestFit="1" customWidth="1"/>
    <col min="3" max="3" width="16" style="379" bestFit="1" customWidth="1"/>
    <col min="4" max="4" width="11.8984375" style="363" bestFit="1" customWidth="1"/>
    <col min="5" max="5" width="13" style="363" bestFit="1" customWidth="1"/>
    <col min="6" max="6" width="14.8984375" style="379" bestFit="1" customWidth="1"/>
    <col min="7" max="7" width="16" style="363" bestFit="1" customWidth="1"/>
    <col min="8" max="8" width="14.8984375" style="363" bestFit="1" customWidth="1"/>
    <col min="9" max="10" width="13" style="363" bestFit="1" customWidth="1"/>
    <col min="11" max="11" width="14" style="363" bestFit="1" customWidth="1"/>
    <col min="12" max="14" width="15.8984375" style="363" bestFit="1" customWidth="1"/>
    <col min="15" max="15" width="8.19921875" style="363"/>
    <col min="16" max="16" width="13.3984375" style="363" bestFit="1" customWidth="1"/>
    <col min="17" max="16384" width="8.19921875" style="363"/>
  </cols>
  <sheetData>
    <row r="1" spans="1:14">
      <c r="A1" s="920" t="s">
        <v>723</v>
      </c>
      <c r="B1" s="921"/>
      <c r="C1" s="921"/>
      <c r="D1" s="921"/>
      <c r="E1" s="921"/>
      <c r="F1" s="921"/>
      <c r="G1" s="921"/>
      <c r="H1" s="921"/>
      <c r="I1" s="921"/>
      <c r="J1" s="921"/>
      <c r="K1" s="921"/>
      <c r="L1" s="921"/>
      <c r="M1" s="921"/>
      <c r="N1" s="922"/>
    </row>
    <row r="2" spans="1:14">
      <c r="A2" s="923" t="s">
        <v>1</v>
      </c>
      <c r="B2" s="924"/>
      <c r="C2" s="924"/>
      <c r="D2" s="924"/>
      <c r="E2" s="924"/>
      <c r="F2" s="924"/>
      <c r="G2" s="924"/>
      <c r="H2" s="924"/>
      <c r="I2" s="924"/>
      <c r="J2" s="924"/>
      <c r="K2" s="924"/>
      <c r="L2" s="924"/>
      <c r="M2" s="924"/>
      <c r="N2" s="925"/>
    </row>
    <row r="3" spans="1:14">
      <c r="A3" s="923" t="s">
        <v>724</v>
      </c>
      <c r="B3" s="924"/>
      <c r="C3" s="924"/>
      <c r="D3" s="924"/>
      <c r="E3" s="924"/>
      <c r="F3" s="924"/>
      <c r="G3" s="924"/>
      <c r="H3" s="924"/>
      <c r="I3" s="924"/>
      <c r="J3" s="924"/>
      <c r="K3" s="924"/>
      <c r="L3" s="924"/>
      <c r="M3" s="924"/>
      <c r="N3" s="925"/>
    </row>
    <row r="4" spans="1:14">
      <c r="A4" s="923" t="s">
        <v>3</v>
      </c>
      <c r="B4" s="924"/>
      <c r="C4" s="924"/>
      <c r="D4" s="924"/>
      <c r="E4" s="924"/>
      <c r="F4" s="924"/>
      <c r="G4" s="924"/>
      <c r="H4" s="924"/>
      <c r="I4" s="924"/>
      <c r="J4" s="924"/>
      <c r="K4" s="924"/>
      <c r="L4" s="924"/>
      <c r="M4" s="924"/>
      <c r="N4" s="925"/>
    </row>
    <row r="5" spans="1:14">
      <c r="A5" s="364"/>
      <c r="B5" s="365"/>
      <c r="C5" s="366"/>
      <c r="D5" s="365"/>
      <c r="E5" s="365"/>
      <c r="F5" s="366"/>
      <c r="G5" s="365"/>
      <c r="H5" s="365"/>
      <c r="I5" s="365"/>
      <c r="J5" s="365"/>
      <c r="K5" s="365"/>
      <c r="L5" s="365"/>
      <c r="M5" s="367"/>
      <c r="N5" s="368"/>
    </row>
    <row r="6" spans="1:14">
      <c r="A6" s="926" t="s">
        <v>725</v>
      </c>
      <c r="B6" s="918"/>
      <c r="C6" s="918"/>
      <c r="D6" s="918"/>
      <c r="E6" s="918"/>
      <c r="F6" s="918"/>
      <c r="G6" s="918"/>
      <c r="H6" s="918"/>
      <c r="I6" s="918"/>
      <c r="J6" s="918"/>
      <c r="K6" s="918"/>
      <c r="L6" s="918"/>
      <c r="M6" s="918"/>
      <c r="N6" s="927"/>
    </row>
    <row r="7" spans="1:14" ht="14.4">
      <c r="A7" s="369"/>
      <c r="B7" s="917" t="s">
        <v>726</v>
      </c>
      <c r="C7" s="918"/>
      <c r="D7" s="918"/>
      <c r="E7" s="918"/>
      <c r="F7" s="915"/>
      <c r="G7" s="915"/>
      <c r="H7" s="915"/>
      <c r="I7" s="915"/>
      <c r="J7" s="915"/>
      <c r="K7" s="915"/>
      <c r="L7" s="915"/>
      <c r="M7" s="915"/>
      <c r="N7" s="919"/>
    </row>
    <row r="8" spans="1:14" s="374" customFormat="1" ht="41.4">
      <c r="A8" s="370"/>
      <c r="B8" s="371" t="s">
        <v>727</v>
      </c>
      <c r="C8" s="372" t="s">
        <v>728</v>
      </c>
      <c r="D8" s="371" t="s">
        <v>131</v>
      </c>
      <c r="E8" s="371" t="s">
        <v>729</v>
      </c>
      <c r="F8" s="371" t="s">
        <v>730</v>
      </c>
      <c r="G8" s="372" t="s">
        <v>73</v>
      </c>
      <c r="H8" s="371" t="s">
        <v>731</v>
      </c>
      <c r="I8" s="371" t="s">
        <v>43</v>
      </c>
      <c r="J8" s="371" t="s">
        <v>357</v>
      </c>
      <c r="K8" s="371" t="s">
        <v>356</v>
      </c>
      <c r="L8" s="371" t="s">
        <v>732</v>
      </c>
      <c r="M8" s="371" t="s">
        <v>733</v>
      </c>
      <c r="N8" s="373" t="s">
        <v>734</v>
      </c>
    </row>
    <row r="9" spans="1:14" s="379" customFormat="1">
      <c r="A9" s="375"/>
      <c r="B9" s="376">
        <v>37371811</v>
      </c>
      <c r="C9" s="376">
        <v>1402877209</v>
      </c>
      <c r="D9" s="376">
        <v>6593773</v>
      </c>
      <c r="E9" s="376">
        <v>29882392</v>
      </c>
      <c r="F9" s="376">
        <v>440229303</v>
      </c>
      <c r="G9" s="376">
        <v>3408403</v>
      </c>
      <c r="H9" s="376">
        <v>16739464.545923388</v>
      </c>
      <c r="I9" s="377">
        <v>31289541</v>
      </c>
      <c r="J9" s="376">
        <v>87727871</v>
      </c>
      <c r="K9" s="376">
        <v>486140780</v>
      </c>
      <c r="L9" s="376">
        <v>1423632078</v>
      </c>
      <c r="M9" s="376">
        <v>264981784</v>
      </c>
      <c r="N9" s="378">
        <v>86576722</v>
      </c>
    </row>
    <row r="10" spans="1:14" ht="41.4">
      <c r="A10" s="370" t="s">
        <v>735</v>
      </c>
      <c r="B10" s="380"/>
      <c r="C10" s="380"/>
      <c r="D10" s="380"/>
      <c r="E10" s="380">
        <v>1.3842608155122704E-2</v>
      </c>
      <c r="F10" s="380">
        <v>0.20393018536908905</v>
      </c>
      <c r="G10" s="381"/>
      <c r="H10" s="382"/>
      <c r="I10" s="382"/>
      <c r="J10" s="382"/>
      <c r="K10" s="382"/>
      <c r="L10" s="380">
        <v>0.65947803016629591</v>
      </c>
      <c r="M10" s="380">
        <v>0.12274917630949231</v>
      </c>
      <c r="N10" s="383"/>
    </row>
    <row r="11" spans="1:14" ht="41.4">
      <c r="A11" s="370" t="s">
        <v>736</v>
      </c>
      <c r="B11" s="380">
        <v>1.7311978623249027E-2</v>
      </c>
      <c r="C11" s="380">
        <v>0.6498636165437971</v>
      </c>
      <c r="D11" s="380">
        <v>3.054474861348213E-3</v>
      </c>
      <c r="E11" s="380"/>
      <c r="F11" s="380"/>
      <c r="G11" s="380">
        <v>1.5788959190502665E-3</v>
      </c>
      <c r="H11" s="380">
        <v>7.7543272490503794E-3</v>
      </c>
      <c r="I11" s="380">
        <v>1.4494450507717542E-2</v>
      </c>
      <c r="J11" s="380">
        <v>4.0638732423621329E-2</v>
      </c>
      <c r="K11" s="380">
        <v>0.22519804542652774</v>
      </c>
      <c r="L11" s="380"/>
      <c r="M11" s="380"/>
      <c r="N11" s="384">
        <v>4.010547844563845E-2</v>
      </c>
    </row>
    <row r="12" spans="1:14">
      <c r="A12" s="364"/>
      <c r="B12" s="385"/>
      <c r="C12" s="366"/>
      <c r="D12" s="365"/>
      <c r="E12" s="385"/>
      <c r="F12" s="366"/>
      <c r="G12" s="365"/>
      <c r="H12" s="365"/>
      <c r="I12" s="385"/>
      <c r="J12" s="386"/>
      <c r="K12" s="386"/>
      <c r="L12" s="365"/>
      <c r="M12" s="365"/>
      <c r="N12" s="368"/>
    </row>
    <row r="13" spans="1:14">
      <c r="A13" s="364"/>
      <c r="B13" s="385"/>
      <c r="C13" s="366"/>
      <c r="D13" s="365"/>
      <c r="E13" s="385"/>
      <c r="F13" s="366"/>
      <c r="G13" s="365"/>
      <c r="H13" s="365"/>
      <c r="I13" s="365"/>
      <c r="J13" s="365"/>
      <c r="K13" s="365"/>
      <c r="L13" s="365"/>
      <c r="M13" s="365"/>
      <c r="N13" s="368"/>
    </row>
    <row r="14" spans="1:14">
      <c r="A14" s="364"/>
      <c r="B14" s="385"/>
      <c r="C14" s="366"/>
      <c r="D14" s="365"/>
      <c r="E14" s="385"/>
      <c r="F14" s="366"/>
      <c r="G14" s="365"/>
      <c r="H14" s="365"/>
      <c r="I14" s="365"/>
      <c r="J14" s="365"/>
      <c r="K14" s="365"/>
      <c r="L14" s="365"/>
      <c r="M14" s="365"/>
      <c r="N14" s="368"/>
    </row>
    <row r="15" spans="1:14">
      <c r="A15" s="364"/>
      <c r="B15" s="385"/>
      <c r="C15" s="366"/>
      <c r="D15" s="365"/>
      <c r="E15" s="385"/>
      <c r="F15" s="366" t="s">
        <v>737</v>
      </c>
      <c r="G15" s="386">
        <f>E9+F9+L9+M9</f>
        <v>2158725557</v>
      </c>
      <c r="H15" s="365"/>
      <c r="I15" s="365"/>
      <c r="J15" s="365"/>
      <c r="K15" s="365"/>
      <c r="L15" s="365"/>
      <c r="M15" s="365"/>
      <c r="N15" s="368"/>
    </row>
    <row r="16" spans="1:14">
      <c r="A16" s="364"/>
      <c r="B16" s="365"/>
      <c r="C16" s="366"/>
      <c r="D16" s="365"/>
      <c r="E16" s="385"/>
      <c r="F16" s="366"/>
      <c r="G16" s="365"/>
      <c r="H16" s="365"/>
      <c r="I16" s="365"/>
      <c r="J16" s="365"/>
      <c r="K16" s="365"/>
      <c r="L16" s="365"/>
      <c r="M16" s="365"/>
      <c r="N16" s="368"/>
    </row>
    <row r="17" spans="1:16">
      <c r="A17" s="364"/>
      <c r="B17" s="365"/>
      <c r="C17" s="365"/>
      <c r="D17" s="365"/>
      <c r="E17" s="385"/>
      <c r="F17" s="385" t="s">
        <v>738</v>
      </c>
      <c r="G17" s="366">
        <f>B9+C9+D9+G9+H9+I9+J9+K9+N9</f>
        <v>2158725574.5459232</v>
      </c>
      <c r="H17" s="365"/>
      <c r="I17" s="365"/>
      <c r="J17" s="365"/>
      <c r="K17" s="365"/>
      <c r="L17" s="365"/>
      <c r="M17" s="365"/>
      <c r="N17" s="368"/>
    </row>
    <row r="18" spans="1:16">
      <c r="A18" s="364"/>
      <c r="B18" s="385"/>
      <c r="C18" s="366"/>
      <c r="D18" s="365"/>
      <c r="E18" s="385"/>
      <c r="F18" s="366"/>
      <c r="G18" s="365"/>
      <c r="H18" s="365"/>
      <c r="I18" s="365"/>
      <c r="J18" s="365"/>
      <c r="K18" s="365"/>
      <c r="L18" s="365"/>
      <c r="M18" s="365"/>
      <c r="N18" s="368"/>
      <c r="P18" s="387"/>
    </row>
    <row r="19" spans="1:16">
      <c r="A19" s="364"/>
      <c r="B19" s="385"/>
      <c r="C19" s="366"/>
      <c r="D19" s="365"/>
      <c r="E19" s="385"/>
      <c r="F19" s="366"/>
      <c r="G19" s="365"/>
      <c r="H19" s="365"/>
      <c r="I19" s="386"/>
      <c r="J19" s="365"/>
      <c r="K19" s="365"/>
      <c r="L19" s="365"/>
      <c r="M19" s="365"/>
      <c r="N19" s="368"/>
    </row>
    <row r="20" spans="1:16">
      <c r="A20" s="364"/>
      <c r="B20" s="385"/>
      <c r="C20" s="366"/>
      <c r="D20" s="365"/>
      <c r="E20" s="385"/>
      <c r="F20" s="385" t="s">
        <v>739</v>
      </c>
      <c r="G20" s="366">
        <v>2139262632.3652248</v>
      </c>
      <c r="H20" s="365"/>
      <c r="I20" s="386"/>
      <c r="J20" s="365"/>
      <c r="K20" s="365"/>
      <c r="L20" s="365"/>
      <c r="M20" s="365"/>
      <c r="N20" s="368"/>
    </row>
    <row r="21" spans="1:16">
      <c r="A21" s="364"/>
      <c r="B21" s="365"/>
      <c r="C21" s="366"/>
      <c r="D21" s="365"/>
      <c r="E21" s="385"/>
      <c r="F21" s="366"/>
      <c r="G21" s="365"/>
      <c r="H21" s="365"/>
      <c r="I21" s="365"/>
      <c r="J21" s="365"/>
      <c r="K21" s="365"/>
      <c r="L21" s="365"/>
      <c r="M21" s="365"/>
      <c r="N21" s="368"/>
    </row>
    <row r="22" spans="1:16" ht="14.4" thickBot="1">
      <c r="A22" s="388"/>
      <c r="B22" s="389"/>
      <c r="C22" s="390"/>
      <c r="D22" s="389"/>
      <c r="E22" s="391"/>
      <c r="F22" s="390"/>
      <c r="G22" s="389"/>
      <c r="H22" s="389"/>
      <c r="I22" s="389"/>
      <c r="J22" s="389"/>
      <c r="K22" s="389"/>
      <c r="L22" s="389"/>
      <c r="M22" s="389"/>
      <c r="N22" s="392"/>
    </row>
    <row r="24" spans="1:16">
      <c r="B24" s="387"/>
      <c r="G24" s="387"/>
    </row>
    <row r="26" spans="1:16" ht="14.4" thickBot="1"/>
    <row r="27" spans="1:16">
      <c r="A27" s="908" t="s">
        <v>740</v>
      </c>
      <c r="B27" s="909"/>
      <c r="C27" s="909"/>
      <c r="D27" s="909"/>
      <c r="E27" s="909"/>
      <c r="F27" s="909"/>
      <c r="G27" s="909"/>
      <c r="H27" s="909"/>
      <c r="I27" s="909"/>
      <c r="J27" s="909"/>
      <c r="K27" s="909"/>
      <c r="L27" s="909"/>
      <c r="M27" s="909"/>
      <c r="N27" s="910"/>
    </row>
    <row r="28" spans="1:16">
      <c r="A28" s="911" t="s">
        <v>1</v>
      </c>
      <c r="B28" s="912"/>
      <c r="C28" s="912"/>
      <c r="D28" s="912"/>
      <c r="E28" s="912"/>
      <c r="F28" s="912"/>
      <c r="G28" s="912"/>
      <c r="H28" s="912"/>
      <c r="I28" s="912"/>
      <c r="J28" s="912"/>
      <c r="K28" s="912"/>
      <c r="L28" s="912"/>
      <c r="M28" s="912"/>
      <c r="N28" s="913"/>
    </row>
    <row r="29" spans="1:16">
      <c r="A29" s="911" t="s">
        <v>724</v>
      </c>
      <c r="B29" s="912"/>
      <c r="C29" s="912"/>
      <c r="D29" s="912"/>
      <c r="E29" s="912"/>
      <c r="F29" s="912"/>
      <c r="G29" s="912"/>
      <c r="H29" s="912"/>
      <c r="I29" s="912"/>
      <c r="J29" s="912"/>
      <c r="K29" s="912"/>
      <c r="L29" s="912"/>
      <c r="M29" s="912"/>
      <c r="N29" s="913"/>
    </row>
    <row r="30" spans="1:16">
      <c r="A30" s="911" t="s">
        <v>3</v>
      </c>
      <c r="B30" s="912"/>
      <c r="C30" s="912"/>
      <c r="D30" s="912"/>
      <c r="E30" s="912"/>
      <c r="F30" s="912"/>
      <c r="G30" s="912"/>
      <c r="H30" s="912"/>
      <c r="I30" s="912"/>
      <c r="J30" s="912"/>
      <c r="K30" s="912"/>
      <c r="L30" s="912"/>
      <c r="M30" s="912"/>
      <c r="N30" s="913"/>
    </row>
    <row r="31" spans="1:16">
      <c r="A31" s="393"/>
      <c r="B31" s="394"/>
      <c r="C31" s="395"/>
      <c r="D31" s="394"/>
      <c r="E31" s="394"/>
      <c r="F31" s="395"/>
      <c r="G31" s="394"/>
      <c r="H31" s="394"/>
      <c r="I31" s="394"/>
      <c r="J31" s="394"/>
      <c r="K31" s="394"/>
      <c r="L31" s="394"/>
      <c r="M31" s="394"/>
      <c r="N31" s="396"/>
    </row>
    <row r="32" spans="1:16">
      <c r="A32" s="393"/>
      <c r="B32" s="394"/>
      <c r="C32" s="395"/>
      <c r="D32" s="394"/>
      <c r="E32" s="394"/>
      <c r="F32" s="395"/>
      <c r="G32" s="394"/>
      <c r="H32" s="394"/>
      <c r="I32" s="394"/>
      <c r="J32" s="394"/>
      <c r="K32" s="394"/>
      <c r="L32" s="394"/>
      <c r="M32" s="394"/>
      <c r="N32" s="396"/>
    </row>
    <row r="33" spans="1:14">
      <c r="A33" s="393"/>
      <c r="B33" s="394"/>
      <c r="C33" s="395"/>
      <c r="D33" s="394"/>
      <c r="E33" s="394"/>
      <c r="F33" s="395"/>
      <c r="G33" s="394"/>
      <c r="H33" s="394"/>
      <c r="I33" s="394"/>
      <c r="J33" s="394"/>
      <c r="K33" s="394"/>
      <c r="L33" s="394"/>
      <c r="M33" s="394"/>
      <c r="N33" s="396"/>
    </row>
    <row r="34" spans="1:14">
      <c r="A34" s="393"/>
      <c r="B34" s="394"/>
      <c r="C34" s="395"/>
      <c r="D34" s="394"/>
      <c r="E34" s="394"/>
      <c r="F34" s="395"/>
      <c r="G34" s="394"/>
      <c r="H34" s="394"/>
      <c r="I34" s="394"/>
      <c r="J34" s="394"/>
      <c r="K34" s="394"/>
      <c r="L34" s="394"/>
      <c r="M34" s="394"/>
      <c r="N34" s="396"/>
    </row>
    <row r="35" spans="1:14">
      <c r="A35" s="393"/>
      <c r="B35" s="394"/>
      <c r="C35" s="395"/>
      <c r="D35" s="394"/>
      <c r="E35" s="394"/>
      <c r="F35" s="395"/>
      <c r="G35" s="394"/>
      <c r="H35" s="394"/>
      <c r="I35" s="394"/>
      <c r="J35" s="394"/>
      <c r="K35" s="394"/>
      <c r="L35" s="394"/>
      <c r="M35" s="394"/>
      <c r="N35" s="396"/>
    </row>
    <row r="36" spans="1:14">
      <c r="A36" s="393"/>
      <c r="B36" s="394"/>
      <c r="C36" s="395"/>
      <c r="D36" s="394"/>
      <c r="E36" s="394"/>
      <c r="F36" s="395"/>
      <c r="G36" s="394"/>
      <c r="H36" s="394"/>
      <c r="I36" s="394"/>
      <c r="J36" s="394"/>
      <c r="K36" s="394"/>
      <c r="L36" s="394"/>
      <c r="M36" s="394"/>
      <c r="N36" s="396"/>
    </row>
    <row r="37" spans="1:14">
      <c r="A37" s="393"/>
      <c r="B37" s="394"/>
      <c r="C37" s="395"/>
      <c r="D37" s="394"/>
      <c r="E37" s="394"/>
      <c r="F37" s="395"/>
      <c r="G37" s="394"/>
      <c r="H37" s="394"/>
      <c r="I37" s="394"/>
      <c r="J37" s="394"/>
      <c r="K37" s="394"/>
      <c r="L37" s="394"/>
      <c r="M37" s="394"/>
      <c r="N37" s="396"/>
    </row>
    <row r="38" spans="1:14">
      <c r="A38" s="393"/>
      <c r="B38" s="394"/>
      <c r="C38" s="395"/>
      <c r="D38" s="394"/>
      <c r="E38" s="394"/>
      <c r="F38" s="395"/>
      <c r="G38" s="394"/>
      <c r="H38" s="394"/>
      <c r="I38" s="394"/>
      <c r="J38" s="394"/>
      <c r="K38" s="394"/>
      <c r="L38" s="394"/>
      <c r="M38" s="394"/>
      <c r="N38" s="396"/>
    </row>
    <row r="39" spans="1:14">
      <c r="A39" s="393"/>
      <c r="B39" s="394"/>
      <c r="C39" s="395"/>
      <c r="D39" s="394"/>
      <c r="E39" s="394"/>
      <c r="F39" s="395"/>
      <c r="G39" s="394"/>
      <c r="H39" s="394"/>
      <c r="I39" s="394"/>
      <c r="J39" s="394"/>
      <c r="K39" s="394"/>
      <c r="L39" s="394"/>
      <c r="M39" s="394"/>
      <c r="N39" s="396"/>
    </row>
    <row r="40" spans="1:14">
      <c r="A40" s="393"/>
      <c r="B40" s="394"/>
      <c r="C40" s="395"/>
      <c r="D40" s="394"/>
      <c r="E40" s="394"/>
      <c r="F40" s="395"/>
      <c r="G40" s="394"/>
      <c r="H40" s="394"/>
      <c r="I40" s="394"/>
      <c r="J40" s="394"/>
      <c r="K40" s="394"/>
      <c r="L40" s="394"/>
      <c r="M40" s="394"/>
      <c r="N40" s="396"/>
    </row>
    <row r="41" spans="1:14">
      <c r="A41" s="393"/>
      <c r="B41" s="394"/>
      <c r="C41" s="395"/>
      <c r="D41" s="394"/>
      <c r="E41" s="394"/>
      <c r="F41" s="395"/>
      <c r="G41" s="394"/>
      <c r="H41" s="394"/>
      <c r="I41" s="394"/>
      <c r="J41" s="394"/>
      <c r="K41" s="394"/>
      <c r="L41" s="394"/>
      <c r="M41" s="394"/>
      <c r="N41" s="396"/>
    </row>
    <row r="42" spans="1:14">
      <c r="A42" s="393"/>
      <c r="B42" s="394"/>
      <c r="C42" s="395"/>
      <c r="D42" s="394"/>
      <c r="E42" s="394"/>
      <c r="F42" s="395"/>
      <c r="G42" s="394"/>
      <c r="H42" s="394"/>
      <c r="I42" s="394"/>
      <c r="J42" s="394"/>
      <c r="K42" s="394"/>
      <c r="L42" s="394"/>
      <c r="M42" s="394"/>
      <c r="N42" s="396"/>
    </row>
    <row r="43" spans="1:14">
      <c r="A43" s="393"/>
      <c r="B43" s="394"/>
      <c r="C43" s="395"/>
      <c r="D43" s="394"/>
      <c r="E43" s="394"/>
      <c r="F43" s="395"/>
      <c r="G43" s="394"/>
      <c r="H43" s="394"/>
      <c r="I43" s="394"/>
      <c r="J43" s="394"/>
      <c r="K43" s="394"/>
      <c r="L43" s="394"/>
      <c r="M43" s="394"/>
      <c r="N43" s="396"/>
    </row>
    <row r="44" spans="1:14">
      <c r="A44" s="393"/>
      <c r="B44" s="394"/>
      <c r="C44" s="395"/>
      <c r="D44" s="394"/>
      <c r="E44" s="394"/>
      <c r="F44" s="395"/>
      <c r="G44" s="394"/>
      <c r="H44" s="394"/>
      <c r="I44" s="394"/>
      <c r="J44" s="394"/>
      <c r="K44" s="394"/>
      <c r="L44" s="394"/>
      <c r="M44" s="394"/>
      <c r="N44" s="396"/>
    </row>
    <row r="45" spans="1:14">
      <c r="A45" s="393"/>
      <c r="B45" s="394"/>
      <c r="C45" s="395"/>
      <c r="D45" s="394"/>
      <c r="E45" s="394"/>
      <c r="F45" s="395"/>
      <c r="G45" s="394"/>
      <c r="H45" s="394"/>
      <c r="I45" s="394"/>
      <c r="J45" s="394"/>
      <c r="K45" s="394"/>
      <c r="L45" s="394"/>
      <c r="M45" s="394"/>
      <c r="N45" s="396"/>
    </row>
    <row r="46" spans="1:14">
      <c r="A46" s="393"/>
      <c r="B46" s="394"/>
      <c r="C46" s="395"/>
      <c r="D46" s="394"/>
      <c r="E46" s="394"/>
      <c r="F46" s="395"/>
      <c r="G46" s="394"/>
      <c r="H46" s="394"/>
      <c r="I46" s="394"/>
      <c r="J46" s="394"/>
      <c r="K46" s="394"/>
      <c r="L46" s="394"/>
      <c r="M46" s="394"/>
      <c r="N46" s="396"/>
    </row>
    <row r="47" spans="1:14">
      <c r="A47" s="393"/>
      <c r="B47" s="394"/>
      <c r="C47" s="395"/>
      <c r="D47" s="394"/>
      <c r="E47" s="394"/>
      <c r="F47" s="395"/>
      <c r="G47" s="394"/>
      <c r="H47" s="394"/>
      <c r="I47" s="394"/>
      <c r="J47" s="394"/>
      <c r="K47" s="394"/>
      <c r="L47" s="394"/>
      <c r="M47" s="394"/>
      <c r="N47" s="396"/>
    </row>
    <row r="48" spans="1:14">
      <c r="A48" s="393"/>
      <c r="B48" s="394"/>
      <c r="C48" s="395"/>
      <c r="D48" s="394"/>
      <c r="E48" s="394"/>
      <c r="F48" s="395"/>
      <c r="G48" s="394"/>
      <c r="H48" s="394"/>
      <c r="I48" s="394"/>
      <c r="J48" s="394"/>
      <c r="K48" s="394"/>
      <c r="L48" s="394"/>
      <c r="M48" s="394"/>
      <c r="N48" s="396"/>
    </row>
    <row r="49" spans="1:14">
      <c r="A49" s="393"/>
      <c r="B49" s="394"/>
      <c r="C49" s="395"/>
      <c r="D49" s="394"/>
      <c r="E49" s="394"/>
      <c r="F49" s="395"/>
      <c r="G49" s="394"/>
      <c r="H49" s="394"/>
      <c r="I49" s="394"/>
      <c r="J49" s="394"/>
      <c r="K49" s="394"/>
      <c r="L49" s="394"/>
      <c r="M49" s="394"/>
      <c r="N49" s="396"/>
    </row>
    <row r="50" spans="1:14">
      <c r="A50" s="393"/>
      <c r="B50" s="394"/>
      <c r="C50" s="395"/>
      <c r="D50" s="394"/>
      <c r="E50" s="394"/>
      <c r="F50" s="395"/>
      <c r="G50" s="394"/>
      <c r="H50" s="394"/>
      <c r="I50" s="394"/>
      <c r="J50" s="394"/>
      <c r="K50" s="394"/>
      <c r="L50" s="394"/>
      <c r="M50" s="394"/>
      <c r="N50" s="396"/>
    </row>
    <row r="51" spans="1:14">
      <c r="A51" s="393"/>
      <c r="B51" s="394"/>
      <c r="C51" s="395"/>
      <c r="D51" s="394"/>
      <c r="E51" s="394"/>
      <c r="F51" s="395"/>
      <c r="G51" s="394"/>
      <c r="H51" s="394"/>
      <c r="I51" s="394"/>
      <c r="J51" s="394"/>
      <c r="K51" s="394"/>
      <c r="L51" s="394"/>
      <c r="M51" s="394"/>
      <c r="N51" s="396"/>
    </row>
    <row r="52" spans="1:14">
      <c r="A52" s="393"/>
      <c r="B52" s="394"/>
      <c r="C52" s="395"/>
      <c r="D52" s="394"/>
      <c r="E52" s="394"/>
      <c r="F52" s="395"/>
      <c r="G52" s="394"/>
      <c r="H52" s="394"/>
      <c r="I52" s="394"/>
      <c r="J52" s="394"/>
      <c r="K52" s="394"/>
      <c r="L52" s="394"/>
      <c r="M52" s="394"/>
      <c r="N52" s="396"/>
    </row>
    <row r="53" spans="1:14">
      <c r="A53" s="393"/>
      <c r="B53" s="394"/>
      <c r="C53" s="395"/>
      <c r="D53" s="394"/>
      <c r="E53" s="394"/>
      <c r="F53" s="395"/>
      <c r="G53" s="394"/>
      <c r="H53" s="394"/>
      <c r="I53" s="394"/>
      <c r="J53" s="394"/>
      <c r="K53" s="394"/>
      <c r="L53" s="394"/>
      <c r="M53" s="394"/>
      <c r="N53" s="396"/>
    </row>
    <row r="54" spans="1:14">
      <c r="A54" s="393"/>
      <c r="B54" s="394"/>
      <c r="C54" s="395"/>
      <c r="D54" s="394"/>
      <c r="E54" s="394"/>
      <c r="F54" s="395"/>
      <c r="G54" s="394"/>
      <c r="H54" s="394"/>
      <c r="I54" s="394"/>
      <c r="J54" s="394"/>
      <c r="K54" s="394"/>
      <c r="L54" s="394"/>
      <c r="M54" s="394"/>
      <c r="N54" s="396"/>
    </row>
    <row r="55" spans="1:14" ht="14.4">
      <c r="A55" s="397"/>
      <c r="B55" s="914" t="s">
        <v>741</v>
      </c>
      <c r="C55" s="915"/>
      <c r="D55" s="915"/>
      <c r="E55" s="915"/>
      <c r="F55" s="915"/>
      <c r="G55" s="915"/>
      <c r="H55" s="915"/>
      <c r="I55" s="915"/>
      <c r="J55" s="916"/>
      <c r="K55" s="914" t="s">
        <v>725</v>
      </c>
      <c r="L55" s="915"/>
      <c r="M55" s="915"/>
      <c r="N55" s="916"/>
    </row>
    <row r="56" spans="1:14" s="404" customFormat="1" ht="41.4">
      <c r="A56" s="398"/>
      <c r="B56" s="399" t="s">
        <v>727</v>
      </c>
      <c r="C56" s="400" t="s">
        <v>728</v>
      </c>
      <c r="D56" s="399" t="s">
        <v>131</v>
      </c>
      <c r="E56" s="400" t="s">
        <v>73</v>
      </c>
      <c r="F56" s="399" t="s">
        <v>731</v>
      </c>
      <c r="G56" s="399" t="s">
        <v>43</v>
      </c>
      <c r="H56" s="399" t="s">
        <v>357</v>
      </c>
      <c r="I56" s="401" t="s">
        <v>356</v>
      </c>
      <c r="J56" s="399" t="s">
        <v>742</v>
      </c>
      <c r="K56" s="402" t="s">
        <v>729</v>
      </c>
      <c r="L56" s="399" t="s">
        <v>730</v>
      </c>
      <c r="M56" s="399" t="s">
        <v>732</v>
      </c>
      <c r="N56" s="403" t="s">
        <v>733</v>
      </c>
    </row>
    <row r="57" spans="1:14" ht="41.4">
      <c r="A57" s="398" t="s">
        <v>735</v>
      </c>
      <c r="B57" s="405"/>
      <c r="C57" s="405"/>
      <c r="D57" s="405"/>
      <c r="E57" s="405"/>
      <c r="F57" s="405"/>
      <c r="G57" s="405"/>
      <c r="H57" s="405"/>
      <c r="I57" s="406"/>
      <c r="J57" s="405"/>
      <c r="K57" s="407">
        <v>1.3842608155122704E-2</v>
      </c>
      <c r="L57" s="405">
        <v>0.20393018536908905</v>
      </c>
      <c r="M57" s="405">
        <v>0.65947803016629591</v>
      </c>
      <c r="N57" s="408">
        <v>0.12274917630949231</v>
      </c>
    </row>
    <row r="58" spans="1:14" ht="42" thickBot="1">
      <c r="A58" s="409" t="s">
        <v>736</v>
      </c>
      <c r="B58" s="410">
        <v>1.7311978623249027E-2</v>
      </c>
      <c r="C58" s="410">
        <v>0.6498636165437971</v>
      </c>
      <c r="D58" s="410">
        <v>3.054474861348213E-3</v>
      </c>
      <c r="E58" s="410">
        <v>1.5788959190502665E-3</v>
      </c>
      <c r="F58" s="410">
        <v>7.7543272490503794E-3</v>
      </c>
      <c r="G58" s="410">
        <v>1.4494450507717542E-2</v>
      </c>
      <c r="H58" s="410">
        <v>4.0638732423621329E-2</v>
      </c>
      <c r="I58" s="411">
        <v>0.22519804542652774</v>
      </c>
      <c r="J58" s="410">
        <v>4.010547844563845E-2</v>
      </c>
      <c r="K58" s="412"/>
      <c r="L58" s="410"/>
      <c r="M58" s="410"/>
      <c r="N58" s="413"/>
    </row>
  </sheetData>
  <mergeCells count="12">
    <mergeCell ref="B7:N7"/>
    <mergeCell ref="A1:N1"/>
    <mergeCell ref="A2:N2"/>
    <mergeCell ref="A3:N3"/>
    <mergeCell ref="A4:N4"/>
    <mergeCell ref="A6:N6"/>
    <mergeCell ref="A27:N27"/>
    <mergeCell ref="A28:N28"/>
    <mergeCell ref="A29:N29"/>
    <mergeCell ref="A30:N30"/>
    <mergeCell ref="B55:J55"/>
    <mergeCell ref="K55:N55"/>
  </mergeCells>
  <pageMargins left="0.7" right="0.7" top="0.75" bottom="0.75" header="0.3" footer="0.3"/>
  <pageSetup scale="52" orientation="landscape" r:id="rId1"/>
  <drawing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3"/>
  <sheetViews>
    <sheetView zoomScaleNormal="100" workbookViewId="0">
      <selection activeCell="E25" sqref="E25"/>
    </sheetView>
  </sheetViews>
  <sheetFormatPr defaultColWidth="8.69921875" defaultRowHeight="13.2"/>
  <cols>
    <col min="1" max="1" width="8.69921875" style="414"/>
    <col min="2" max="2" width="10.69921875" style="414" customWidth="1"/>
    <col min="3" max="3" width="13.09765625" style="414" bestFit="1" customWidth="1"/>
    <col min="4" max="4" width="12.5" style="414" bestFit="1" customWidth="1"/>
    <col min="5" max="5" width="12.19921875" style="414" customWidth="1"/>
    <col min="6" max="6" width="12.69921875" style="414" bestFit="1" customWidth="1"/>
    <col min="7" max="7" width="14.5" style="414" bestFit="1" customWidth="1"/>
    <col min="8" max="8" width="13.09765625" style="414" bestFit="1" customWidth="1"/>
    <col min="9" max="9" width="9.8984375" style="414" bestFit="1" customWidth="1"/>
    <col min="10" max="10" width="9.19921875" style="414" bestFit="1" customWidth="1"/>
    <col min="11" max="16384" width="8.69921875" style="414"/>
  </cols>
  <sheetData>
    <row r="1" spans="1:10">
      <c r="A1" s="928" t="s">
        <v>743</v>
      </c>
      <c r="B1" s="928"/>
      <c r="C1" s="928"/>
      <c r="D1" s="928"/>
      <c r="E1" s="928"/>
      <c r="F1" s="928"/>
      <c r="G1" s="928"/>
      <c r="H1" s="928"/>
    </row>
    <row r="2" spans="1:10">
      <c r="A2" s="928" t="s">
        <v>744</v>
      </c>
      <c r="B2" s="928"/>
      <c r="C2" s="928"/>
      <c r="D2" s="928"/>
      <c r="E2" s="928"/>
      <c r="F2" s="928"/>
      <c r="G2" s="928"/>
      <c r="H2" s="928"/>
    </row>
    <row r="3" spans="1:10">
      <c r="A3" s="415"/>
      <c r="B3" s="415"/>
      <c r="C3" s="415"/>
      <c r="D3" s="415"/>
      <c r="E3" s="415"/>
      <c r="F3" s="415"/>
      <c r="G3" s="415"/>
    </row>
    <row r="4" spans="1:10" s="416" customFormat="1" ht="39.6">
      <c r="A4" s="416" t="s">
        <v>483</v>
      </c>
      <c r="B4" s="416" t="s">
        <v>660</v>
      </c>
      <c r="C4" s="416" t="s">
        <v>745</v>
      </c>
      <c r="D4" s="416" t="s">
        <v>746</v>
      </c>
      <c r="E4" s="416" t="s">
        <v>747</v>
      </c>
      <c r="F4" s="416" t="s">
        <v>748</v>
      </c>
      <c r="G4" s="416" t="s">
        <v>749</v>
      </c>
      <c r="I4" s="417"/>
      <c r="J4" s="417"/>
    </row>
    <row r="5" spans="1:10">
      <c r="B5" s="418" t="s">
        <v>750</v>
      </c>
      <c r="C5" s="929" t="s">
        <v>751</v>
      </c>
      <c r="D5" s="929"/>
      <c r="E5" s="419"/>
      <c r="F5" s="418" t="s">
        <v>750</v>
      </c>
    </row>
    <row r="6" spans="1:10" ht="16.2">
      <c r="A6" s="420" t="s">
        <v>752</v>
      </c>
      <c r="B6" s="421">
        <v>329052</v>
      </c>
      <c r="C6" s="421">
        <v>905551366</v>
      </c>
      <c r="D6" s="421">
        <v>124770300</v>
      </c>
      <c r="E6" s="422"/>
      <c r="F6" s="421">
        <v>632340638</v>
      </c>
      <c r="G6" s="422">
        <f t="shared" ref="G6:G16" si="0">SUM(C6:F6)</f>
        <v>1662662304</v>
      </c>
      <c r="H6" s="423"/>
    </row>
    <row r="7" spans="1:10" s="426" customFormat="1" ht="16.2">
      <c r="A7" s="419" t="s">
        <v>753</v>
      </c>
      <c r="B7" s="424">
        <v>359900</v>
      </c>
      <c r="C7" s="421">
        <v>827759534</v>
      </c>
      <c r="D7" s="421">
        <v>116671024</v>
      </c>
      <c r="E7" s="421">
        <v>82588573</v>
      </c>
      <c r="F7" s="424">
        <v>767092340</v>
      </c>
      <c r="G7" s="421">
        <f t="shared" si="0"/>
        <v>1794111471</v>
      </c>
      <c r="H7" s="425"/>
    </row>
    <row r="8" spans="1:10">
      <c r="A8" s="427" t="s">
        <v>754</v>
      </c>
      <c r="B8" s="424">
        <v>375292</v>
      </c>
      <c r="C8" s="424">
        <v>889604318</v>
      </c>
      <c r="D8" s="424">
        <v>126717253</v>
      </c>
      <c r="E8" s="424">
        <v>83045378</v>
      </c>
      <c r="F8" s="424">
        <v>855036733</v>
      </c>
      <c r="G8" s="424">
        <f t="shared" si="0"/>
        <v>1954403682</v>
      </c>
      <c r="H8" s="425"/>
    </row>
    <row r="9" spans="1:10" s="426" customFormat="1">
      <c r="A9" s="427" t="s">
        <v>755</v>
      </c>
      <c r="B9" s="424">
        <v>372050.4</v>
      </c>
      <c r="C9" s="424">
        <v>876039813</v>
      </c>
      <c r="D9" s="424">
        <v>130121457</v>
      </c>
      <c r="E9" s="424"/>
      <c r="F9" s="424">
        <v>893154915</v>
      </c>
      <c r="G9" s="424">
        <f t="shared" si="0"/>
        <v>1899316185</v>
      </c>
      <c r="H9" s="425"/>
    </row>
    <row r="10" spans="1:10" s="426" customFormat="1">
      <c r="A10" s="427" t="s">
        <v>756</v>
      </c>
      <c r="B10" s="424">
        <v>350109</v>
      </c>
      <c r="C10" s="424">
        <v>870982214</v>
      </c>
      <c r="D10" s="424">
        <v>180808060</v>
      </c>
      <c r="E10" s="424"/>
      <c r="F10" s="424">
        <v>873332035.69000006</v>
      </c>
      <c r="G10" s="424">
        <f t="shared" si="0"/>
        <v>1925122309.6900001</v>
      </c>
      <c r="H10" s="425"/>
    </row>
    <row r="11" spans="1:10" s="426" customFormat="1">
      <c r="A11" s="427" t="s">
        <v>757</v>
      </c>
      <c r="B11" s="424">
        <v>340555.5</v>
      </c>
      <c r="C11" s="424">
        <f>895449775+810000+5000000</f>
        <v>901259775</v>
      </c>
      <c r="D11" s="424">
        <v>204938935</v>
      </c>
      <c r="E11" s="424"/>
      <c r="F11" s="424">
        <v>851986456</v>
      </c>
      <c r="G11" s="424">
        <f t="shared" si="0"/>
        <v>1958185166</v>
      </c>
      <c r="H11" s="425"/>
    </row>
    <row r="12" spans="1:10" s="426" customFormat="1">
      <c r="A12" s="427" t="s">
        <v>758</v>
      </c>
      <c r="B12" s="424">
        <v>334178</v>
      </c>
      <c r="C12" s="424">
        <f>877451626+5000000</f>
        <v>882451626</v>
      </c>
      <c r="D12" s="424">
        <v>254972113</v>
      </c>
      <c r="E12" s="424"/>
      <c r="F12" s="424">
        <v>845236761.9799999</v>
      </c>
      <c r="G12" s="424">
        <f t="shared" si="0"/>
        <v>1982660500.98</v>
      </c>
      <c r="H12" s="425"/>
    </row>
    <row r="13" spans="1:10" s="426" customFormat="1">
      <c r="A13" s="427" t="s">
        <v>759</v>
      </c>
      <c r="B13" s="424">
        <v>327991.70000000007</v>
      </c>
      <c r="C13" s="424">
        <f>930360793+5000000</f>
        <v>935360793</v>
      </c>
      <c r="D13" s="424">
        <v>244903227</v>
      </c>
      <c r="E13" s="424"/>
      <c r="F13" s="424">
        <v>838951581.28000033</v>
      </c>
      <c r="G13" s="424">
        <f t="shared" si="0"/>
        <v>2019215601.2800002</v>
      </c>
      <c r="H13" s="425"/>
      <c r="I13" s="425"/>
    </row>
    <row r="14" spans="1:10" s="426" customFormat="1">
      <c r="A14" s="427" t="s">
        <v>760</v>
      </c>
      <c r="B14" s="424">
        <v>320899.7</v>
      </c>
      <c r="C14" s="424">
        <f>955177955+10000000+67802</f>
        <v>965245757</v>
      </c>
      <c r="D14" s="424">
        <v>273796073</v>
      </c>
      <c r="E14" s="424"/>
      <c r="F14" s="424">
        <v>811865674.13999999</v>
      </c>
      <c r="G14" s="424">
        <f t="shared" si="0"/>
        <v>2050907504.1399999</v>
      </c>
      <c r="H14" s="425"/>
      <c r="I14" s="425"/>
    </row>
    <row r="15" spans="1:10">
      <c r="A15" s="427" t="s">
        <v>3</v>
      </c>
      <c r="B15" s="424">
        <v>320042.5</v>
      </c>
      <c r="C15" s="424">
        <f>967843435+10000000+407000</f>
        <v>978250435</v>
      </c>
      <c r="D15" s="424">
        <v>231751579</v>
      </c>
      <c r="E15" s="423"/>
      <c r="F15" s="424">
        <v>814446393.20000005</v>
      </c>
      <c r="G15" s="424">
        <f t="shared" si="0"/>
        <v>2024448407.2</v>
      </c>
    </row>
    <row r="16" spans="1:10">
      <c r="A16" s="427" t="s">
        <v>761</v>
      </c>
      <c r="B16" s="424">
        <v>325106</v>
      </c>
      <c r="C16" s="424">
        <f>944832666+10000000</f>
        <v>954832666</v>
      </c>
      <c r="D16" s="424">
        <v>272175155</v>
      </c>
      <c r="E16" s="423"/>
      <c r="F16" s="424">
        <v>795632245.18860304</v>
      </c>
      <c r="G16" s="424">
        <f t="shared" si="0"/>
        <v>2022640066.1886029</v>
      </c>
    </row>
    <row r="17" spans="1:5">
      <c r="E17" s="423"/>
    </row>
    <row r="18" spans="1:5">
      <c r="A18" s="428" t="s">
        <v>762</v>
      </c>
      <c r="B18" s="426"/>
    </row>
    <row r="19" spans="1:5">
      <c r="A19" s="429"/>
    </row>
    <row r="21" spans="1:5" s="426" customFormat="1"/>
    <row r="22" spans="1:5" s="426" customFormat="1">
      <c r="A22" s="430"/>
    </row>
    <row r="23" spans="1:5" s="426" customFormat="1"/>
  </sheetData>
  <mergeCells count="3">
    <mergeCell ref="A1:H1"/>
    <mergeCell ref="A2:H2"/>
    <mergeCell ref="C5:D5"/>
  </mergeCells>
  <pageMargins left="0.75" right="0.75" top="1" bottom="1" header="0.5" footer="0.5"/>
  <pageSetup scale="80" orientation="landscape" r:id="rId1"/>
  <headerFooter alignWithMargins="0"/>
  <legacy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Normal="100" workbookViewId="0">
      <selection activeCell="E50" sqref="E50"/>
    </sheetView>
  </sheetViews>
  <sheetFormatPr defaultColWidth="8.69921875" defaultRowHeight="14.4"/>
  <cols>
    <col min="1" max="1" width="23.19921875" style="431" bestFit="1" customWidth="1"/>
    <col min="2" max="4" width="15.19921875" style="431" customWidth="1"/>
    <col min="5" max="5" width="16.59765625" style="431" customWidth="1"/>
    <col min="6" max="6" width="16.19921875" style="431" customWidth="1"/>
    <col min="7" max="7" width="17.59765625" style="431" customWidth="1"/>
    <col min="8" max="8" width="16.5" style="431" customWidth="1"/>
    <col min="9" max="9" width="15.19921875" style="431" customWidth="1"/>
    <col min="10" max="10" width="10.8984375" style="431" bestFit="1" customWidth="1"/>
    <col min="11" max="11" width="12.5" style="431" bestFit="1" customWidth="1"/>
    <col min="12" max="12" width="10.8984375" style="431" bestFit="1" customWidth="1"/>
    <col min="13" max="16384" width="8.69921875" style="431"/>
  </cols>
  <sheetData>
    <row r="1" spans="1:12">
      <c r="A1" s="930" t="s">
        <v>763</v>
      </c>
      <c r="B1" s="930"/>
      <c r="C1" s="930"/>
      <c r="D1" s="930"/>
      <c r="E1" s="930"/>
      <c r="F1" s="930"/>
      <c r="G1" s="930"/>
      <c r="H1" s="930"/>
      <c r="I1" s="930"/>
      <c r="J1" s="931"/>
      <c r="K1" s="931"/>
    </row>
    <row r="2" spans="1:12">
      <c r="A2" s="930" t="s">
        <v>764</v>
      </c>
      <c r="B2" s="930"/>
      <c r="C2" s="930"/>
      <c r="D2" s="930"/>
      <c r="E2" s="930"/>
      <c r="F2" s="930"/>
      <c r="G2" s="930"/>
      <c r="H2" s="930"/>
      <c r="I2" s="930"/>
      <c r="J2" s="931"/>
      <c r="K2" s="931"/>
    </row>
    <row r="3" spans="1:12">
      <c r="A3" s="930" t="s">
        <v>765</v>
      </c>
      <c r="B3" s="930"/>
      <c r="C3" s="930"/>
      <c r="D3" s="930"/>
      <c r="E3" s="930"/>
      <c r="F3" s="930"/>
      <c r="G3" s="930"/>
      <c r="H3" s="930"/>
      <c r="I3" s="930"/>
      <c r="J3" s="931"/>
      <c r="K3" s="931"/>
    </row>
    <row r="4" spans="1:12" ht="15" thickBot="1">
      <c r="A4" s="432"/>
      <c r="B4" s="432"/>
      <c r="C4" s="432"/>
      <c r="D4" s="432"/>
      <c r="E4" s="432"/>
      <c r="F4" s="432"/>
      <c r="G4" s="432"/>
      <c r="H4" s="432"/>
      <c r="I4" s="432"/>
    </row>
    <row r="5" spans="1:12" ht="53.4">
      <c r="A5" s="433" t="s">
        <v>766</v>
      </c>
      <c r="B5" s="434" t="s">
        <v>767</v>
      </c>
      <c r="C5" s="434" t="s">
        <v>768</v>
      </c>
      <c r="D5" s="434" t="s">
        <v>769</v>
      </c>
      <c r="E5" s="434" t="s">
        <v>770</v>
      </c>
      <c r="F5" s="434" t="s">
        <v>771</v>
      </c>
      <c r="G5" s="434" t="s">
        <v>772</v>
      </c>
      <c r="H5" s="435" t="s">
        <v>773</v>
      </c>
      <c r="I5" s="435" t="s">
        <v>774</v>
      </c>
      <c r="J5" s="435" t="s">
        <v>775</v>
      </c>
      <c r="K5" s="436" t="s">
        <v>776</v>
      </c>
    </row>
    <row r="6" spans="1:12">
      <c r="A6" s="437" t="s">
        <v>777</v>
      </c>
      <c r="B6" s="438">
        <v>35394710.400569998</v>
      </c>
      <c r="C6" s="438">
        <v>6239705.5330330105</v>
      </c>
      <c r="D6" s="438">
        <v>7745021.2840766096</v>
      </c>
      <c r="E6" s="438">
        <v>12267448.197061002</v>
      </c>
      <c r="F6" s="438">
        <v>11260745.463541564</v>
      </c>
      <c r="G6" s="438">
        <v>72907630.878282189</v>
      </c>
      <c r="H6" s="438">
        <v>973653.34592339024</v>
      </c>
      <c r="I6" s="438">
        <v>73881284.224205583</v>
      </c>
      <c r="J6" s="439">
        <v>1752000</v>
      </c>
      <c r="K6" s="440">
        <v>75633284.224205583</v>
      </c>
      <c r="L6" s="441"/>
    </row>
    <row r="7" spans="1:12">
      <c r="A7" s="437" t="s">
        <v>6</v>
      </c>
      <c r="B7" s="438">
        <v>77663989.799999997</v>
      </c>
      <c r="C7" s="438">
        <v>22243536</v>
      </c>
      <c r="D7" s="438">
        <v>17181554</v>
      </c>
      <c r="E7" s="438">
        <v>32459960</v>
      </c>
      <c r="F7" s="438">
        <v>25710271.079999998</v>
      </c>
      <c r="G7" s="438">
        <v>175259310.88</v>
      </c>
      <c r="H7" s="438">
        <v>1737480</v>
      </c>
      <c r="I7" s="438">
        <v>176996790.88</v>
      </c>
      <c r="J7" s="439">
        <v>28429844</v>
      </c>
      <c r="K7" s="440">
        <v>205426634.88</v>
      </c>
      <c r="L7" s="441"/>
    </row>
    <row r="8" spans="1:12">
      <c r="A8" s="437" t="s">
        <v>7</v>
      </c>
      <c r="B8" s="438">
        <v>16375148.369999997</v>
      </c>
      <c r="C8" s="438">
        <v>3324363.4299999997</v>
      </c>
      <c r="D8" s="438">
        <v>4610650.34</v>
      </c>
      <c r="E8" s="438">
        <v>6898356.96</v>
      </c>
      <c r="F8" s="438">
        <v>7104518.7400000012</v>
      </c>
      <c r="G8" s="438">
        <v>38313037.839999996</v>
      </c>
      <c r="H8" s="438">
        <v>356082.44</v>
      </c>
      <c r="I8" s="438">
        <v>38669120.279999994</v>
      </c>
      <c r="J8" s="439">
        <v>0</v>
      </c>
      <c r="K8" s="440">
        <v>38669120.279999994</v>
      </c>
      <c r="L8" s="441"/>
    </row>
    <row r="9" spans="1:12">
      <c r="A9" s="437" t="s">
        <v>8</v>
      </c>
      <c r="B9" s="438">
        <v>5806526.96</v>
      </c>
      <c r="C9" s="438">
        <v>589700</v>
      </c>
      <c r="D9" s="438">
        <v>1273292</v>
      </c>
      <c r="E9" s="438">
        <v>3589821</v>
      </c>
      <c r="F9" s="438">
        <v>2683916</v>
      </c>
      <c r="G9" s="438">
        <v>13943255.960000001</v>
      </c>
      <c r="H9" s="438">
        <v>984047.62000000011</v>
      </c>
      <c r="I9" s="438">
        <v>14927303.580000002</v>
      </c>
      <c r="J9" s="439">
        <v>275000</v>
      </c>
      <c r="K9" s="440">
        <v>15202303.580000002</v>
      </c>
      <c r="L9" s="441"/>
    </row>
    <row r="10" spans="1:12">
      <c r="A10" s="437" t="s">
        <v>9</v>
      </c>
      <c r="B10" s="438">
        <v>37590239.910000004</v>
      </c>
      <c r="C10" s="438">
        <v>7108087.919999999</v>
      </c>
      <c r="D10" s="438">
        <v>8311969.3000000007</v>
      </c>
      <c r="E10" s="438">
        <v>13745668.100000001</v>
      </c>
      <c r="F10" s="438">
        <v>10708366.82</v>
      </c>
      <c r="G10" s="438">
        <v>77464332.050000012</v>
      </c>
      <c r="H10" s="438">
        <v>587912.91999999993</v>
      </c>
      <c r="I10" s="438">
        <v>78052244.970000014</v>
      </c>
      <c r="J10" s="439">
        <v>16039000</v>
      </c>
      <c r="K10" s="440">
        <v>94091244.970000014</v>
      </c>
      <c r="L10" s="441"/>
    </row>
    <row r="11" spans="1:12">
      <c r="A11" s="437" t="s">
        <v>778</v>
      </c>
      <c r="B11" s="438">
        <v>30023522</v>
      </c>
      <c r="C11" s="438">
        <v>7122422</v>
      </c>
      <c r="D11" s="438">
        <v>9468742</v>
      </c>
      <c r="E11" s="438">
        <v>11674515</v>
      </c>
      <c r="F11" s="438">
        <v>8123749</v>
      </c>
      <c r="G11" s="438">
        <v>66412950</v>
      </c>
      <c r="H11" s="438">
        <v>61243</v>
      </c>
      <c r="I11" s="438">
        <v>66474193</v>
      </c>
      <c r="J11" s="439">
        <v>1850000</v>
      </c>
      <c r="K11" s="440">
        <v>68324193</v>
      </c>
      <c r="L11" s="441"/>
    </row>
    <row r="12" spans="1:12">
      <c r="A12" s="437" t="s">
        <v>779</v>
      </c>
      <c r="B12" s="438">
        <v>56415746.919999994</v>
      </c>
      <c r="C12" s="438">
        <v>23021537.460000001</v>
      </c>
      <c r="D12" s="438">
        <v>16090471.029999999</v>
      </c>
      <c r="E12" s="438">
        <v>23701765.620000001</v>
      </c>
      <c r="F12" s="438">
        <v>18286682.489999998</v>
      </c>
      <c r="G12" s="438">
        <v>137516203.52000001</v>
      </c>
      <c r="H12" s="438">
        <v>0</v>
      </c>
      <c r="I12" s="438">
        <v>137516203.52000001</v>
      </c>
      <c r="J12" s="439">
        <v>700771.33</v>
      </c>
      <c r="K12" s="440">
        <v>138216974.85000002</v>
      </c>
      <c r="L12" s="441"/>
    </row>
    <row r="13" spans="1:12">
      <c r="A13" s="437" t="s">
        <v>12</v>
      </c>
      <c r="B13" s="438">
        <v>3871208.8842455554</v>
      </c>
      <c r="C13" s="438">
        <v>1417178.6400000001</v>
      </c>
      <c r="D13" s="438">
        <v>682931.52</v>
      </c>
      <c r="E13" s="438">
        <v>2641832.9800000004</v>
      </c>
      <c r="F13" s="438">
        <v>1545811.1899999997</v>
      </c>
      <c r="G13" s="438">
        <v>10158963.214245556</v>
      </c>
      <c r="H13" s="438">
        <v>29518.550000000003</v>
      </c>
      <c r="I13" s="438">
        <v>10188481.764245557</v>
      </c>
      <c r="J13" s="439">
        <v>0</v>
      </c>
      <c r="K13" s="440">
        <v>10188481.764245557</v>
      </c>
      <c r="L13" s="441"/>
    </row>
    <row r="14" spans="1:12">
      <c r="A14" s="437" t="s">
        <v>13</v>
      </c>
      <c r="B14" s="438">
        <v>15162031</v>
      </c>
      <c r="C14" s="438">
        <v>1997354</v>
      </c>
      <c r="D14" s="438">
        <v>2737092</v>
      </c>
      <c r="E14" s="438">
        <v>6183648</v>
      </c>
      <c r="F14" s="438">
        <v>5838937</v>
      </c>
      <c r="G14" s="438">
        <v>31919062</v>
      </c>
      <c r="H14" s="438">
        <v>346169</v>
      </c>
      <c r="I14" s="438">
        <v>32265231</v>
      </c>
      <c r="J14" s="439">
        <v>164353</v>
      </c>
      <c r="K14" s="440">
        <v>32429584</v>
      </c>
      <c r="L14" s="441"/>
    </row>
    <row r="15" spans="1:12">
      <c r="A15" s="437" t="s">
        <v>14</v>
      </c>
      <c r="B15" s="438">
        <v>52123389.629999995</v>
      </c>
      <c r="C15" s="438">
        <v>11104602.82</v>
      </c>
      <c r="D15" s="438">
        <v>13378505.91</v>
      </c>
      <c r="E15" s="438">
        <v>21214651.670000002</v>
      </c>
      <c r="F15" s="438">
        <v>14922084.710000001</v>
      </c>
      <c r="G15" s="438">
        <v>112743234.74000001</v>
      </c>
      <c r="H15" s="438">
        <v>960868.03</v>
      </c>
      <c r="I15" s="438">
        <v>113704102.77000001</v>
      </c>
      <c r="J15" s="439">
        <v>0</v>
      </c>
      <c r="K15" s="440">
        <v>113704102.77000001</v>
      </c>
      <c r="L15" s="441"/>
    </row>
    <row r="16" spans="1:12">
      <c r="A16" s="437" t="s">
        <v>15</v>
      </c>
      <c r="B16" s="438">
        <v>42643383.990000002</v>
      </c>
      <c r="C16" s="438">
        <v>10651411</v>
      </c>
      <c r="D16" s="438">
        <v>9462782</v>
      </c>
      <c r="E16" s="438">
        <v>7489862</v>
      </c>
      <c r="F16" s="438">
        <v>13607795</v>
      </c>
      <c r="G16" s="438">
        <v>83855233.99000001</v>
      </c>
      <c r="H16" s="438">
        <v>471064</v>
      </c>
      <c r="I16" s="438">
        <v>84326297.99000001</v>
      </c>
      <c r="J16" s="439">
        <v>415404</v>
      </c>
      <c r="K16" s="440">
        <v>84741701.99000001</v>
      </c>
      <c r="L16" s="441"/>
    </row>
    <row r="17" spans="1:12">
      <c r="A17" s="437" t="s">
        <v>780</v>
      </c>
      <c r="B17" s="438">
        <v>7850795.2400000002</v>
      </c>
      <c r="C17" s="438">
        <v>2612735.6400000006</v>
      </c>
      <c r="D17" s="438">
        <v>2047003.1600000001</v>
      </c>
      <c r="E17" s="438">
        <v>4561394.540000001</v>
      </c>
      <c r="F17" s="438">
        <v>2251509.54</v>
      </c>
      <c r="G17" s="438">
        <v>19323438.120000001</v>
      </c>
      <c r="H17" s="438">
        <v>112281.94</v>
      </c>
      <c r="I17" s="438">
        <v>19435720.060000002</v>
      </c>
      <c r="J17" s="439">
        <v>0</v>
      </c>
      <c r="K17" s="440">
        <v>19435720.060000002</v>
      </c>
      <c r="L17" s="441"/>
    </row>
    <row r="18" spans="1:12">
      <c r="A18" s="437" t="s">
        <v>217</v>
      </c>
      <c r="B18" s="438">
        <v>7909038.9299999988</v>
      </c>
      <c r="C18" s="438">
        <v>2848806.95</v>
      </c>
      <c r="D18" s="438">
        <v>2518002.33</v>
      </c>
      <c r="E18" s="438">
        <v>5420236.3499999987</v>
      </c>
      <c r="F18" s="438">
        <v>3102828.08</v>
      </c>
      <c r="G18" s="438">
        <v>21798912.640000001</v>
      </c>
      <c r="H18" s="438">
        <v>624641.71000000008</v>
      </c>
      <c r="I18" s="438">
        <v>22423554.350000001</v>
      </c>
      <c r="J18" s="439">
        <v>895969.65</v>
      </c>
      <c r="K18" s="440">
        <v>23319524</v>
      </c>
      <c r="L18" s="441"/>
    </row>
    <row r="19" spans="1:12">
      <c r="A19" s="437" t="s">
        <v>781</v>
      </c>
      <c r="B19" s="438">
        <v>18613869.160000004</v>
      </c>
      <c r="C19" s="438">
        <v>2890558.15</v>
      </c>
      <c r="D19" s="438">
        <v>4871805.53</v>
      </c>
      <c r="E19" s="438">
        <v>12113779.620000001</v>
      </c>
      <c r="F19" s="438">
        <v>5995604.6099999994</v>
      </c>
      <c r="G19" s="438">
        <v>44485617.070000008</v>
      </c>
      <c r="H19" s="438">
        <v>0</v>
      </c>
      <c r="I19" s="438">
        <v>44485617.070000008</v>
      </c>
      <c r="J19" s="439">
        <v>10000</v>
      </c>
      <c r="K19" s="440">
        <v>44495617.070000008</v>
      </c>
      <c r="L19" s="441"/>
    </row>
    <row r="20" spans="1:12">
      <c r="A20" s="437" t="s">
        <v>19</v>
      </c>
      <c r="B20" s="438">
        <v>138143799.79000002</v>
      </c>
      <c r="C20" s="438">
        <v>39067436.70000001</v>
      </c>
      <c r="D20" s="438">
        <v>25628107.23</v>
      </c>
      <c r="E20" s="438">
        <v>63661208.059999995</v>
      </c>
      <c r="F20" s="438">
        <v>42302533.620000005</v>
      </c>
      <c r="G20" s="438">
        <v>308803085.40000004</v>
      </c>
      <c r="H20" s="438">
        <v>2349808.2199999988</v>
      </c>
      <c r="I20" s="438">
        <v>311152893.62</v>
      </c>
      <c r="J20" s="439">
        <v>46580016.350000001</v>
      </c>
      <c r="K20" s="440">
        <v>357732909.97000003</v>
      </c>
      <c r="L20" s="441"/>
    </row>
    <row r="21" spans="1:12">
      <c r="A21" s="437" t="s">
        <v>299</v>
      </c>
      <c r="B21" s="438">
        <v>3503382.5426409999</v>
      </c>
      <c r="C21" s="438">
        <v>1225932.2270500001</v>
      </c>
      <c r="D21" s="438">
        <v>991762.8171799999</v>
      </c>
      <c r="E21" s="438">
        <v>2033945.9187</v>
      </c>
      <c r="F21" s="438">
        <v>1505482</v>
      </c>
      <c r="G21" s="438">
        <v>9260505.5055710003</v>
      </c>
      <c r="H21" s="438">
        <v>288521.34999999998</v>
      </c>
      <c r="I21" s="438">
        <v>9549026.8555709999</v>
      </c>
      <c r="J21" s="439">
        <v>400000</v>
      </c>
      <c r="K21" s="440">
        <v>9949026.8555709999</v>
      </c>
      <c r="L21" s="441"/>
    </row>
    <row r="22" spans="1:12">
      <c r="A22" s="437" t="s">
        <v>782</v>
      </c>
      <c r="B22" s="438">
        <v>11572328.75</v>
      </c>
      <c r="C22" s="438">
        <v>3208489.9199999995</v>
      </c>
      <c r="D22" s="438">
        <v>2268781.38</v>
      </c>
      <c r="E22" s="438">
        <v>8266958.3800000008</v>
      </c>
      <c r="F22" s="438">
        <v>5639528.3399999999</v>
      </c>
      <c r="G22" s="438">
        <v>30956086.77</v>
      </c>
      <c r="H22" s="438">
        <v>940268.56</v>
      </c>
      <c r="I22" s="438">
        <v>31896355.329999998</v>
      </c>
      <c r="J22" s="439">
        <v>1068301.48</v>
      </c>
      <c r="K22" s="440">
        <v>32964656.809999999</v>
      </c>
      <c r="L22" s="441"/>
    </row>
    <row r="23" spans="1:12">
      <c r="A23" s="437" t="s">
        <v>783</v>
      </c>
      <c r="B23" s="438">
        <v>56755558.030000001</v>
      </c>
      <c r="C23" s="438">
        <v>20831727</v>
      </c>
      <c r="D23" s="438">
        <v>19288837.050000001</v>
      </c>
      <c r="E23" s="438">
        <v>15294476</v>
      </c>
      <c r="F23" s="438">
        <v>18118312</v>
      </c>
      <c r="G23" s="438">
        <v>130288910.08</v>
      </c>
      <c r="H23" s="438">
        <v>70890</v>
      </c>
      <c r="I23" s="438">
        <v>130359800.08</v>
      </c>
      <c r="J23" s="439">
        <v>823968</v>
      </c>
      <c r="K23" s="440">
        <v>131183768.08</v>
      </c>
      <c r="L23" s="441"/>
    </row>
    <row r="24" spans="1:12">
      <c r="A24" s="437" t="s">
        <v>296</v>
      </c>
      <c r="B24" s="438">
        <v>18577158.040000003</v>
      </c>
      <c r="C24" s="438">
        <v>7374022.0199999996</v>
      </c>
      <c r="D24" s="438">
        <v>6207502.7800000012</v>
      </c>
      <c r="E24" s="438">
        <v>7456690.75</v>
      </c>
      <c r="F24" s="438">
        <v>6921592.79</v>
      </c>
      <c r="G24" s="438">
        <v>46536966.380000003</v>
      </c>
      <c r="H24" s="438">
        <v>539502.75999999978</v>
      </c>
      <c r="I24" s="438">
        <v>47076469.140000001</v>
      </c>
      <c r="J24" s="439">
        <v>4344335.8899999997</v>
      </c>
      <c r="K24" s="440">
        <v>51420805.030000001</v>
      </c>
      <c r="L24" s="441"/>
    </row>
    <row r="25" spans="1:12">
      <c r="A25" s="437" t="s">
        <v>295</v>
      </c>
      <c r="B25" s="438">
        <v>20766872.129999999</v>
      </c>
      <c r="C25" s="438">
        <v>4328268.92</v>
      </c>
      <c r="D25" s="438">
        <v>4752004.3600000003</v>
      </c>
      <c r="E25" s="438">
        <v>11553390.82</v>
      </c>
      <c r="F25" s="438">
        <v>9019373.7400000002</v>
      </c>
      <c r="G25" s="438">
        <v>50419909.969999999</v>
      </c>
      <c r="H25" s="438">
        <v>1847374.9799999995</v>
      </c>
      <c r="I25" s="438">
        <v>52267284.949999996</v>
      </c>
      <c r="J25" s="439">
        <v>3000000</v>
      </c>
      <c r="K25" s="440">
        <v>55267284.949999996</v>
      </c>
      <c r="L25" s="441"/>
    </row>
    <row r="26" spans="1:12">
      <c r="A26" s="437" t="s">
        <v>294</v>
      </c>
      <c r="B26" s="438">
        <v>23378522.729999997</v>
      </c>
      <c r="C26" s="438">
        <v>4467073.55</v>
      </c>
      <c r="D26" s="438">
        <v>4486034.45</v>
      </c>
      <c r="E26" s="438">
        <v>9322428.4299999997</v>
      </c>
      <c r="F26" s="438">
        <v>7569574.7200000007</v>
      </c>
      <c r="G26" s="438">
        <v>49223633.879999995</v>
      </c>
      <c r="H26" s="438">
        <v>324057.89</v>
      </c>
      <c r="I26" s="438">
        <v>49547691.769999996</v>
      </c>
      <c r="J26" s="439">
        <v>0</v>
      </c>
      <c r="K26" s="440">
        <v>49547691.769999996</v>
      </c>
      <c r="L26" s="441"/>
    </row>
    <row r="27" spans="1:12">
      <c r="A27" s="437" t="s">
        <v>784</v>
      </c>
      <c r="B27" s="438">
        <v>13049603.359999998</v>
      </c>
      <c r="C27" s="438">
        <v>3211809.9600000004</v>
      </c>
      <c r="D27" s="438">
        <v>2501885.83</v>
      </c>
      <c r="E27" s="438">
        <v>7615596.5500000007</v>
      </c>
      <c r="F27" s="438">
        <v>4838462.3800000008</v>
      </c>
      <c r="G27" s="438">
        <v>31217358.079999998</v>
      </c>
      <c r="H27" s="438">
        <v>1047229.8300000001</v>
      </c>
      <c r="I27" s="438">
        <v>32264587.909999996</v>
      </c>
      <c r="J27" s="439">
        <v>1000000</v>
      </c>
      <c r="K27" s="440">
        <v>33264587.909999996</v>
      </c>
      <c r="L27" s="441"/>
    </row>
    <row r="28" spans="1:12">
      <c r="A28" s="437" t="s">
        <v>785</v>
      </c>
      <c r="B28" s="438">
        <v>61327817.68</v>
      </c>
      <c r="C28" s="438">
        <v>21304412.140000001</v>
      </c>
      <c r="D28" s="438">
        <v>18766843.109999999</v>
      </c>
      <c r="E28" s="438">
        <v>18308177.93</v>
      </c>
      <c r="F28" s="438">
        <v>18434203.649999999</v>
      </c>
      <c r="G28" s="438">
        <v>138141454.50999999</v>
      </c>
      <c r="H28" s="438">
        <v>1019</v>
      </c>
      <c r="I28" s="438">
        <v>138142473.50999999</v>
      </c>
      <c r="J28" s="439">
        <v>317109</v>
      </c>
      <c r="K28" s="440">
        <v>138459582.50999999</v>
      </c>
      <c r="L28" s="441"/>
    </row>
    <row r="29" spans="1:12">
      <c r="A29" s="437" t="s">
        <v>28</v>
      </c>
      <c r="B29" s="438">
        <v>37018854.173</v>
      </c>
      <c r="C29" s="438">
        <v>7658017.5800000001</v>
      </c>
      <c r="D29" s="438">
        <v>7419327.6800000006</v>
      </c>
      <c r="E29" s="438">
        <v>14866316.91</v>
      </c>
      <c r="F29" s="438">
        <v>10327906.190000001</v>
      </c>
      <c r="G29" s="438">
        <v>77290422.532999992</v>
      </c>
      <c r="H29" s="438">
        <v>730101.00999999978</v>
      </c>
      <c r="I29" s="438">
        <v>78020523.542999998</v>
      </c>
      <c r="J29" s="439">
        <v>2800000</v>
      </c>
      <c r="K29" s="440">
        <v>80820523.542999998</v>
      </c>
      <c r="L29" s="441"/>
    </row>
    <row r="30" spans="1:12">
      <c r="A30" s="437" t="s">
        <v>786</v>
      </c>
      <c r="B30" s="438">
        <v>38483702.95000001</v>
      </c>
      <c r="C30" s="438">
        <v>8596811.8400000017</v>
      </c>
      <c r="D30" s="438">
        <v>9873849.6799999997</v>
      </c>
      <c r="E30" s="438">
        <v>16452638.629999999</v>
      </c>
      <c r="F30" s="438">
        <v>9348568</v>
      </c>
      <c r="G30" s="438">
        <v>82755571.100000009</v>
      </c>
      <c r="H30" s="438">
        <v>0</v>
      </c>
      <c r="I30" s="438">
        <v>82755571.100000009</v>
      </c>
      <c r="J30" s="439">
        <v>0</v>
      </c>
      <c r="K30" s="440">
        <v>82755571.100000009</v>
      </c>
      <c r="L30" s="441"/>
    </row>
    <row r="31" spans="1:12">
      <c r="A31" s="437" t="s">
        <v>292</v>
      </c>
      <c r="B31" s="438">
        <v>8638603.5700000003</v>
      </c>
      <c r="C31" s="438">
        <v>2660180.84</v>
      </c>
      <c r="D31" s="438">
        <v>1903073.2200000002</v>
      </c>
      <c r="E31" s="438">
        <v>4709774.51</v>
      </c>
      <c r="F31" s="438">
        <v>4514516.1900000004</v>
      </c>
      <c r="G31" s="438">
        <v>22426148.330000002</v>
      </c>
      <c r="H31" s="438">
        <v>349511.95</v>
      </c>
      <c r="I31" s="438">
        <v>22775660.280000001</v>
      </c>
      <c r="J31" s="439">
        <v>0</v>
      </c>
      <c r="K31" s="440">
        <v>22775660.280000001</v>
      </c>
      <c r="L31" s="441"/>
    </row>
    <row r="32" spans="1:12">
      <c r="A32" s="437" t="s">
        <v>291</v>
      </c>
      <c r="B32" s="438">
        <v>28496852.765532479</v>
      </c>
      <c r="C32" s="438">
        <v>6198431.2800000003</v>
      </c>
      <c r="D32" s="438">
        <v>4617648.09</v>
      </c>
      <c r="E32" s="438">
        <v>12337717.419999998</v>
      </c>
      <c r="F32" s="438">
        <v>9160018.2199999988</v>
      </c>
      <c r="G32" s="438">
        <v>60810667.775532484</v>
      </c>
      <c r="H32" s="438">
        <v>1006216.44</v>
      </c>
      <c r="I32" s="438">
        <v>61816884.215532482</v>
      </c>
      <c r="J32" s="439">
        <v>0</v>
      </c>
      <c r="K32" s="440">
        <v>61816884.215532482</v>
      </c>
      <c r="L32" s="441"/>
    </row>
    <row r="33" spans="1:12" ht="15" thickBot="1">
      <c r="A33" s="442" t="s">
        <v>32</v>
      </c>
      <c r="B33" s="443">
        <v>99733516.030000016</v>
      </c>
      <c r="C33" s="443">
        <v>18667214.030000001</v>
      </c>
      <c r="D33" s="443">
        <v>24841626.530000001</v>
      </c>
      <c r="E33" s="443">
        <v>32334701.5</v>
      </c>
      <c r="F33" s="443">
        <v>22177129.960000001</v>
      </c>
      <c r="G33" s="443">
        <v>197754188.05000004</v>
      </c>
      <c r="H33" s="444">
        <v>0</v>
      </c>
      <c r="I33" s="445">
        <v>197754188.05000004</v>
      </c>
      <c r="J33" s="439">
        <v>6175000</v>
      </c>
      <c r="K33" s="446">
        <v>203929188.05000004</v>
      </c>
      <c r="L33" s="441"/>
    </row>
    <row r="34" spans="1:12" ht="15.6" thickTop="1" thickBot="1">
      <c r="A34" s="447" t="s">
        <v>365</v>
      </c>
      <c r="B34" s="448">
        <v>966890173.73598909</v>
      </c>
      <c r="C34" s="448">
        <v>251971827.55008307</v>
      </c>
      <c r="D34" s="448">
        <v>233927106.61125663</v>
      </c>
      <c r="E34" s="448">
        <v>388176961.84576106</v>
      </c>
      <c r="F34" s="448">
        <v>301020021.52354151</v>
      </c>
      <c r="G34" s="448">
        <v>2141986091.2666309</v>
      </c>
      <c r="H34" s="449">
        <v>16739464.545923388</v>
      </c>
      <c r="I34" s="449">
        <v>2158725555.8125548</v>
      </c>
      <c r="J34" s="448">
        <v>117041072.7</v>
      </c>
      <c r="K34" s="450">
        <v>2275766628.5125546</v>
      </c>
    </row>
    <row r="35" spans="1:12" ht="15.6">
      <c r="A35" s="451"/>
      <c r="B35" s="441"/>
      <c r="C35" s="441"/>
      <c r="D35" s="441"/>
      <c r="E35" s="441"/>
      <c r="F35" s="441"/>
      <c r="G35" s="441"/>
      <c r="H35" s="452"/>
      <c r="I35" s="441"/>
      <c r="J35" s="453"/>
    </row>
    <row r="36" spans="1:12" ht="15.6">
      <c r="A36" s="932" t="s">
        <v>787</v>
      </c>
      <c r="B36" s="932"/>
      <c r="C36" s="932"/>
      <c r="D36" s="932"/>
      <c r="E36" s="932"/>
      <c r="F36" s="932"/>
      <c r="G36" s="932"/>
      <c r="H36" s="932"/>
      <c r="I36" s="932"/>
      <c r="J36" s="453"/>
    </row>
    <row r="37" spans="1:12" ht="15.6">
      <c r="A37" s="454"/>
      <c r="B37" s="454"/>
      <c r="C37" s="454"/>
      <c r="D37" s="454"/>
      <c r="E37" s="454"/>
      <c r="F37" s="454"/>
      <c r="G37" s="454"/>
      <c r="H37" s="454"/>
      <c r="I37" s="454"/>
      <c r="J37" s="453"/>
    </row>
    <row r="42" spans="1:12" ht="15.6">
      <c r="J42" s="453"/>
    </row>
    <row r="43" spans="1:12" ht="15.6">
      <c r="J43" s="453"/>
    </row>
    <row r="44" spans="1:12" ht="15.6">
      <c r="J44" s="453"/>
    </row>
    <row r="45" spans="1:12" ht="15.6">
      <c r="J45" s="453"/>
    </row>
    <row r="46" spans="1:12" ht="15.6">
      <c r="J46" s="453"/>
    </row>
    <row r="47" spans="1:12" ht="15.6">
      <c r="J47" s="453"/>
    </row>
    <row r="48" spans="1:12" ht="15.6">
      <c r="J48" s="453"/>
    </row>
    <row r="49" spans="10:10" ht="15.6">
      <c r="J49" s="453"/>
    </row>
    <row r="50" spans="10:10" ht="15.6">
      <c r="J50" s="453"/>
    </row>
    <row r="51" spans="10:10" ht="15.6">
      <c r="J51" s="453"/>
    </row>
    <row r="52" spans="10:10" ht="15.6">
      <c r="J52" s="453"/>
    </row>
    <row r="53" spans="10:10" ht="15.6">
      <c r="J53" s="453"/>
    </row>
    <row r="54" spans="10:10" ht="15.6">
      <c r="J54" s="453"/>
    </row>
    <row r="55" spans="10:10" ht="15.6">
      <c r="J55" s="453"/>
    </row>
    <row r="56" spans="10:10" ht="15.6">
      <c r="J56" s="453"/>
    </row>
    <row r="57" spans="10:10" ht="15.6">
      <c r="J57" s="453"/>
    </row>
    <row r="58" spans="10:10" ht="15.6">
      <c r="J58" s="453"/>
    </row>
    <row r="59" spans="10:10" ht="15.6">
      <c r="J59" s="453"/>
    </row>
    <row r="60" spans="10:10" ht="15.6">
      <c r="J60" s="453"/>
    </row>
    <row r="61" spans="10:10" ht="15.6">
      <c r="J61" s="453"/>
    </row>
    <row r="62" spans="10:10" ht="15.6">
      <c r="J62" s="453"/>
    </row>
    <row r="63" spans="10:10" ht="15.6">
      <c r="J63" s="453"/>
    </row>
    <row r="64" spans="10:10" ht="15.6">
      <c r="J64" s="453"/>
    </row>
    <row r="65" spans="10:10" ht="15.6">
      <c r="J65" s="453"/>
    </row>
    <row r="66" spans="10:10" ht="15.6">
      <c r="J66" s="453"/>
    </row>
    <row r="67" spans="10:10" ht="15.6">
      <c r="J67" s="453"/>
    </row>
    <row r="68" spans="10:10" ht="15.6">
      <c r="J68" s="453"/>
    </row>
    <row r="69" spans="10:10" ht="15.6">
      <c r="J69" s="453"/>
    </row>
    <row r="70" spans="10:10" ht="15.6">
      <c r="J70" s="453"/>
    </row>
    <row r="71" spans="10:10" ht="15.6">
      <c r="J71" s="453"/>
    </row>
  </sheetData>
  <mergeCells count="4">
    <mergeCell ref="A1:K1"/>
    <mergeCell ref="A2:K2"/>
    <mergeCell ref="A3:K3"/>
    <mergeCell ref="A36:I3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zoomScaleNormal="100" workbookViewId="0">
      <selection activeCell="S25" sqref="S25"/>
    </sheetView>
  </sheetViews>
  <sheetFormatPr defaultColWidth="11" defaultRowHeight="15" customHeight="1"/>
  <cols>
    <col min="1" max="1" width="24" style="60" bestFit="1" customWidth="1"/>
    <col min="2" max="9" width="9" style="60" bestFit="1" customWidth="1"/>
    <col min="10" max="10" width="9.59765625" style="60" customWidth="1"/>
    <col min="11" max="14" width="9" style="60" bestFit="1" customWidth="1"/>
    <col min="15" max="15" width="10.19921875" style="60" customWidth="1"/>
    <col min="16" max="16" width="8.5" style="60" customWidth="1"/>
    <col min="17" max="17" width="9.3984375" style="60" customWidth="1"/>
    <col min="18" max="16384" width="11" style="60"/>
  </cols>
  <sheetData>
    <row r="1" spans="1:17" ht="21.9" customHeight="1">
      <c r="A1" s="774" t="s">
        <v>307</v>
      </c>
      <c r="B1" s="777"/>
      <c r="C1" s="777"/>
      <c r="D1" s="777"/>
      <c r="E1" s="777"/>
      <c r="F1" s="777"/>
      <c r="G1" s="777"/>
      <c r="H1" s="777"/>
      <c r="I1" s="777"/>
      <c r="J1" s="777"/>
      <c r="K1" s="777"/>
      <c r="L1" s="777"/>
      <c r="M1" s="777"/>
      <c r="N1" s="777"/>
      <c r="O1" s="777"/>
      <c r="P1" s="777"/>
      <c r="Q1" s="777"/>
    </row>
    <row r="2" spans="1:17" ht="21.9" customHeight="1">
      <c r="A2" s="774" t="s">
        <v>1</v>
      </c>
      <c r="B2" s="777"/>
      <c r="C2" s="777"/>
      <c r="D2" s="777"/>
      <c r="E2" s="777"/>
      <c r="F2" s="777"/>
      <c r="G2" s="777"/>
      <c r="H2" s="777"/>
      <c r="I2" s="777"/>
      <c r="J2" s="777"/>
      <c r="K2" s="777"/>
      <c r="L2" s="777"/>
      <c r="M2" s="777"/>
      <c r="N2" s="777"/>
      <c r="O2" s="777"/>
      <c r="P2" s="777"/>
      <c r="Q2" s="777"/>
    </row>
    <row r="3" spans="1:17" ht="21.9" customHeight="1">
      <c r="A3" s="774" t="s">
        <v>266</v>
      </c>
      <c r="B3" s="777"/>
      <c r="C3" s="777"/>
      <c r="D3" s="777"/>
      <c r="E3" s="777"/>
      <c r="F3" s="777"/>
      <c r="G3" s="777"/>
      <c r="H3" s="777"/>
      <c r="I3" s="777"/>
      <c r="J3" s="777"/>
      <c r="K3" s="777"/>
      <c r="L3" s="777"/>
      <c r="M3" s="777"/>
      <c r="N3" s="777"/>
      <c r="O3" s="777"/>
      <c r="P3" s="777"/>
      <c r="Q3" s="777"/>
    </row>
    <row r="4" spans="1:17" ht="21.9" customHeight="1">
      <c r="A4" s="774" t="s">
        <v>306</v>
      </c>
      <c r="B4" s="777"/>
      <c r="C4" s="777"/>
      <c r="D4" s="777"/>
      <c r="E4" s="777"/>
      <c r="F4" s="777"/>
      <c r="G4" s="777"/>
      <c r="H4" s="777"/>
      <c r="I4" s="777"/>
      <c r="J4" s="777"/>
      <c r="K4" s="777"/>
      <c r="L4" s="777"/>
      <c r="M4" s="777"/>
      <c r="N4" s="777"/>
      <c r="O4" s="777"/>
      <c r="P4" s="777"/>
      <c r="Q4" s="777"/>
    </row>
    <row r="5" spans="1:17" ht="21.9" customHeight="1">
      <c r="A5" s="774" t="s">
        <v>264</v>
      </c>
      <c r="B5" s="777"/>
      <c r="C5" s="777"/>
      <c r="D5" s="777"/>
      <c r="E5" s="777"/>
      <c r="F5" s="777"/>
      <c r="G5" s="777"/>
      <c r="H5" s="777"/>
      <c r="I5" s="777"/>
      <c r="J5" s="777"/>
      <c r="K5" s="777"/>
      <c r="L5" s="777"/>
      <c r="M5" s="777"/>
      <c r="N5" s="777"/>
      <c r="O5" s="777"/>
      <c r="P5" s="777"/>
      <c r="Q5" s="777"/>
    </row>
    <row r="6" spans="1:17" ht="15" customHeight="1" thickBot="1"/>
    <row r="7" spans="1:17" ht="21" customHeight="1">
      <c r="A7" s="822"/>
      <c r="B7" s="818" t="s">
        <v>275</v>
      </c>
      <c r="C7" s="818"/>
      <c r="D7" s="818" t="s">
        <v>96</v>
      </c>
      <c r="E7" s="818"/>
      <c r="F7" s="818" t="s">
        <v>97</v>
      </c>
      <c r="G7" s="818"/>
      <c r="H7" s="818" t="s">
        <v>274</v>
      </c>
      <c r="I7" s="818"/>
      <c r="J7" s="818" t="s">
        <v>95</v>
      </c>
      <c r="K7" s="818"/>
      <c r="L7" s="818" t="s">
        <v>273</v>
      </c>
      <c r="M7" s="818"/>
      <c r="N7" s="818" t="s">
        <v>272</v>
      </c>
      <c r="O7" s="819"/>
      <c r="P7" s="820" t="s">
        <v>42</v>
      </c>
      <c r="Q7" s="821"/>
    </row>
    <row r="8" spans="1:17" ht="25.5" customHeight="1">
      <c r="A8" s="823"/>
      <c r="B8" s="100" t="s">
        <v>165</v>
      </c>
      <c r="C8" s="100" t="s">
        <v>166</v>
      </c>
      <c r="D8" s="100" t="s">
        <v>165</v>
      </c>
      <c r="E8" s="100" t="s">
        <v>166</v>
      </c>
      <c r="F8" s="100" t="s">
        <v>165</v>
      </c>
      <c r="G8" s="100" t="s">
        <v>166</v>
      </c>
      <c r="H8" s="100" t="s">
        <v>165</v>
      </c>
      <c r="I8" s="100" t="s">
        <v>166</v>
      </c>
      <c r="J8" s="100" t="s">
        <v>165</v>
      </c>
      <c r="K8" s="100" t="s">
        <v>166</v>
      </c>
      <c r="L8" s="100" t="s">
        <v>165</v>
      </c>
      <c r="M8" s="100" t="s">
        <v>166</v>
      </c>
      <c r="N8" s="100" t="s">
        <v>165</v>
      </c>
      <c r="O8" s="113" t="s">
        <v>166</v>
      </c>
      <c r="P8" s="120" t="s">
        <v>165</v>
      </c>
      <c r="Q8" s="99" t="s">
        <v>166</v>
      </c>
    </row>
    <row r="9" spans="1:17" ht="15" customHeight="1">
      <c r="A9" s="98" t="s">
        <v>305</v>
      </c>
      <c r="B9" s="97">
        <v>6270</v>
      </c>
      <c r="C9" s="97">
        <v>4872</v>
      </c>
      <c r="D9" s="97">
        <v>76768</v>
      </c>
      <c r="E9" s="97">
        <v>53592</v>
      </c>
      <c r="F9" s="97">
        <v>48411</v>
      </c>
      <c r="G9" s="97">
        <v>27071</v>
      </c>
      <c r="H9" s="97">
        <v>8036</v>
      </c>
      <c r="I9" s="97">
        <v>6247</v>
      </c>
      <c r="J9" s="97" t="s">
        <v>304</v>
      </c>
      <c r="K9" s="97">
        <v>73105</v>
      </c>
      <c r="L9" s="97">
        <v>8114</v>
      </c>
      <c r="M9" s="97">
        <v>5332</v>
      </c>
      <c r="N9" s="97">
        <v>11282</v>
      </c>
      <c r="O9" s="116">
        <v>7652</v>
      </c>
      <c r="P9" s="121" t="s">
        <v>303</v>
      </c>
      <c r="Q9" s="96" t="s">
        <v>302</v>
      </c>
    </row>
    <row r="10" spans="1:17" ht="17.100000000000001" customHeight="1">
      <c r="A10" s="95" t="s">
        <v>5</v>
      </c>
      <c r="B10" s="107">
        <v>87</v>
      </c>
      <c r="C10" s="107">
        <v>88</v>
      </c>
      <c r="D10" s="107">
        <v>1388</v>
      </c>
      <c r="E10" s="107">
        <v>855</v>
      </c>
      <c r="F10" s="107">
        <v>1121</v>
      </c>
      <c r="G10" s="107">
        <v>576</v>
      </c>
      <c r="H10" s="107">
        <v>310</v>
      </c>
      <c r="I10" s="107">
        <v>202</v>
      </c>
      <c r="J10" s="107">
        <v>5946</v>
      </c>
      <c r="K10" s="107">
        <v>4119</v>
      </c>
      <c r="L10" s="107">
        <v>460</v>
      </c>
      <c r="M10" s="107">
        <v>302</v>
      </c>
      <c r="N10" s="107">
        <v>179</v>
      </c>
      <c r="O10" s="117">
        <v>187</v>
      </c>
      <c r="P10" s="122">
        <v>9491</v>
      </c>
      <c r="Q10" s="108">
        <v>6329</v>
      </c>
    </row>
    <row r="11" spans="1:17" ht="17.100000000000001" customHeight="1">
      <c r="A11" s="94" t="s">
        <v>6</v>
      </c>
      <c r="B11" s="109">
        <v>1124</v>
      </c>
      <c r="C11" s="109">
        <v>813</v>
      </c>
      <c r="D11" s="109">
        <v>8706</v>
      </c>
      <c r="E11" s="109">
        <v>6270</v>
      </c>
      <c r="F11" s="109">
        <v>8048</v>
      </c>
      <c r="G11" s="109">
        <v>4550</v>
      </c>
      <c r="H11" s="109">
        <v>830</v>
      </c>
      <c r="I11" s="109">
        <v>700</v>
      </c>
      <c r="J11" s="109">
        <v>3844</v>
      </c>
      <c r="K11" s="109">
        <v>3002</v>
      </c>
      <c r="L11" s="109">
        <v>842</v>
      </c>
      <c r="M11" s="109">
        <v>565</v>
      </c>
      <c r="N11" s="109">
        <v>911</v>
      </c>
      <c r="O11" s="118">
        <v>579</v>
      </c>
      <c r="P11" s="123">
        <v>24305</v>
      </c>
      <c r="Q11" s="110">
        <v>16479</v>
      </c>
    </row>
    <row r="12" spans="1:17" ht="17.100000000000001" customHeight="1">
      <c r="A12" s="94" t="s">
        <v>7</v>
      </c>
      <c r="B12" s="109">
        <v>76</v>
      </c>
      <c r="C12" s="109">
        <v>40</v>
      </c>
      <c r="D12" s="109">
        <v>733</v>
      </c>
      <c r="E12" s="109">
        <v>442</v>
      </c>
      <c r="F12" s="109">
        <v>547</v>
      </c>
      <c r="G12" s="109">
        <v>288</v>
      </c>
      <c r="H12" s="109">
        <v>113</v>
      </c>
      <c r="I12" s="109">
        <v>57</v>
      </c>
      <c r="J12" s="109">
        <v>2568</v>
      </c>
      <c r="K12" s="109">
        <v>1572</v>
      </c>
      <c r="L12" s="109">
        <v>175</v>
      </c>
      <c r="M12" s="109">
        <v>128</v>
      </c>
      <c r="N12" s="109">
        <v>48</v>
      </c>
      <c r="O12" s="118">
        <v>33</v>
      </c>
      <c r="P12" s="123">
        <v>4260</v>
      </c>
      <c r="Q12" s="110">
        <v>2560</v>
      </c>
    </row>
    <row r="13" spans="1:17" ht="17.100000000000001" customHeight="1">
      <c r="A13" s="94" t="s">
        <v>8</v>
      </c>
      <c r="B13" s="109">
        <v>10</v>
      </c>
      <c r="C13" s="109">
        <v>10</v>
      </c>
      <c r="D13" s="109">
        <v>55</v>
      </c>
      <c r="E13" s="109">
        <v>33</v>
      </c>
      <c r="F13" s="109">
        <v>197</v>
      </c>
      <c r="G13" s="109">
        <v>114</v>
      </c>
      <c r="H13" s="109">
        <v>21</v>
      </c>
      <c r="I13" s="109">
        <v>20</v>
      </c>
      <c r="J13" s="109">
        <v>914</v>
      </c>
      <c r="K13" s="109">
        <v>594</v>
      </c>
      <c r="L13" s="109">
        <v>37</v>
      </c>
      <c r="M13" s="109">
        <v>30</v>
      </c>
      <c r="N13" s="109">
        <v>32</v>
      </c>
      <c r="O13" s="118">
        <v>14</v>
      </c>
      <c r="P13" s="123">
        <v>1266</v>
      </c>
      <c r="Q13" s="110">
        <v>815</v>
      </c>
    </row>
    <row r="14" spans="1:17" ht="17.100000000000001" customHeight="1">
      <c r="A14" s="94" t="s">
        <v>9</v>
      </c>
      <c r="B14" s="109">
        <v>20</v>
      </c>
      <c r="C14" s="109">
        <v>13</v>
      </c>
      <c r="D14" s="109">
        <v>1429</v>
      </c>
      <c r="E14" s="109">
        <v>921</v>
      </c>
      <c r="F14" s="109">
        <v>1149</v>
      </c>
      <c r="G14" s="109">
        <v>595</v>
      </c>
      <c r="H14" s="109">
        <v>182</v>
      </c>
      <c r="I14" s="109">
        <v>150</v>
      </c>
      <c r="J14" s="109">
        <v>5149</v>
      </c>
      <c r="K14" s="109">
        <v>3362</v>
      </c>
      <c r="L14" s="109">
        <v>319</v>
      </c>
      <c r="M14" s="109">
        <v>181</v>
      </c>
      <c r="N14" s="109">
        <v>134</v>
      </c>
      <c r="O14" s="118">
        <v>133</v>
      </c>
      <c r="P14" s="123">
        <v>8382</v>
      </c>
      <c r="Q14" s="110">
        <v>5355</v>
      </c>
    </row>
    <row r="15" spans="1:17" ht="17.100000000000001" customHeight="1">
      <c r="A15" s="94" t="s">
        <v>10</v>
      </c>
      <c r="B15" s="109">
        <v>222</v>
      </c>
      <c r="C15" s="109">
        <v>157</v>
      </c>
      <c r="D15" s="109">
        <v>3417</v>
      </c>
      <c r="E15" s="109">
        <v>1887</v>
      </c>
      <c r="F15" s="109">
        <v>1259</v>
      </c>
      <c r="G15" s="109">
        <v>663</v>
      </c>
      <c r="H15" s="109">
        <v>252</v>
      </c>
      <c r="I15" s="109">
        <v>164</v>
      </c>
      <c r="J15" s="109">
        <v>4515</v>
      </c>
      <c r="K15" s="109">
        <v>2707</v>
      </c>
      <c r="L15" s="109">
        <v>243</v>
      </c>
      <c r="M15" s="109">
        <v>137</v>
      </c>
      <c r="N15" s="109">
        <v>581</v>
      </c>
      <c r="O15" s="118">
        <v>352</v>
      </c>
      <c r="P15" s="123">
        <v>10489</v>
      </c>
      <c r="Q15" s="110">
        <v>6067</v>
      </c>
    </row>
    <row r="16" spans="1:17" ht="17.100000000000001" customHeight="1">
      <c r="A16" s="94" t="s">
        <v>301</v>
      </c>
      <c r="B16" s="109">
        <v>71</v>
      </c>
      <c r="C16" s="109">
        <v>47</v>
      </c>
      <c r="D16" s="109">
        <v>1552</v>
      </c>
      <c r="E16" s="109">
        <v>973</v>
      </c>
      <c r="F16" s="109">
        <v>4454</v>
      </c>
      <c r="G16" s="109">
        <v>1925</v>
      </c>
      <c r="H16" s="109">
        <v>643</v>
      </c>
      <c r="I16" s="109">
        <v>560</v>
      </c>
      <c r="J16" s="109">
        <v>6683</v>
      </c>
      <c r="K16" s="109">
        <v>4445</v>
      </c>
      <c r="L16" s="109">
        <v>485</v>
      </c>
      <c r="M16" s="109">
        <v>323</v>
      </c>
      <c r="N16" s="109">
        <v>731</v>
      </c>
      <c r="O16" s="118">
        <v>521</v>
      </c>
      <c r="P16" s="123">
        <v>14619</v>
      </c>
      <c r="Q16" s="110">
        <v>8794</v>
      </c>
    </row>
    <row r="17" spans="1:17" ht="17.100000000000001" customHeight="1">
      <c r="A17" s="94" t="s">
        <v>12</v>
      </c>
      <c r="B17" s="109">
        <v>5</v>
      </c>
      <c r="C17" s="109">
        <v>5</v>
      </c>
      <c r="D17" s="109">
        <v>130</v>
      </c>
      <c r="E17" s="109">
        <v>103</v>
      </c>
      <c r="F17" s="109">
        <v>39</v>
      </c>
      <c r="G17" s="109">
        <v>46</v>
      </c>
      <c r="H17" s="109">
        <v>9</v>
      </c>
      <c r="I17" s="109">
        <v>9</v>
      </c>
      <c r="J17" s="109">
        <v>251</v>
      </c>
      <c r="K17" s="109">
        <v>210</v>
      </c>
      <c r="L17" s="109">
        <v>14</v>
      </c>
      <c r="M17" s="109">
        <v>12</v>
      </c>
      <c r="N17" s="109">
        <v>15</v>
      </c>
      <c r="O17" s="118">
        <v>14</v>
      </c>
      <c r="P17" s="123">
        <v>463</v>
      </c>
      <c r="Q17" s="110">
        <v>399</v>
      </c>
    </row>
    <row r="18" spans="1:17" ht="17.100000000000001" customHeight="1">
      <c r="A18" s="94" t="s">
        <v>13</v>
      </c>
      <c r="B18" s="109">
        <v>18</v>
      </c>
      <c r="C18" s="109">
        <v>7</v>
      </c>
      <c r="D18" s="109">
        <v>203</v>
      </c>
      <c r="E18" s="109">
        <v>135</v>
      </c>
      <c r="F18" s="109">
        <v>442</v>
      </c>
      <c r="G18" s="109">
        <v>202</v>
      </c>
      <c r="H18" s="109">
        <v>139</v>
      </c>
      <c r="I18" s="109">
        <v>75</v>
      </c>
      <c r="J18" s="109">
        <v>2375</v>
      </c>
      <c r="K18" s="109">
        <v>1533</v>
      </c>
      <c r="L18" s="109">
        <v>116</v>
      </c>
      <c r="M18" s="109">
        <v>76</v>
      </c>
      <c r="N18" s="109">
        <v>181</v>
      </c>
      <c r="O18" s="118">
        <v>142</v>
      </c>
      <c r="P18" s="123">
        <v>3474</v>
      </c>
      <c r="Q18" s="110">
        <v>2170</v>
      </c>
    </row>
    <row r="19" spans="1:17" ht="17.100000000000001" customHeight="1">
      <c r="A19" s="94" t="s">
        <v>14</v>
      </c>
      <c r="B19" s="109">
        <v>317</v>
      </c>
      <c r="C19" s="109">
        <v>238</v>
      </c>
      <c r="D19" s="109">
        <v>4555</v>
      </c>
      <c r="E19" s="109">
        <v>3303</v>
      </c>
      <c r="F19" s="109">
        <v>2644</v>
      </c>
      <c r="G19" s="109">
        <v>1621</v>
      </c>
      <c r="H19" s="109">
        <v>441</v>
      </c>
      <c r="I19" s="109">
        <v>350</v>
      </c>
      <c r="J19" s="109">
        <v>4271</v>
      </c>
      <c r="K19" s="109">
        <v>3579</v>
      </c>
      <c r="L19" s="109">
        <v>528</v>
      </c>
      <c r="M19" s="109">
        <v>375</v>
      </c>
      <c r="N19" s="109">
        <v>473</v>
      </c>
      <c r="O19" s="118">
        <v>488</v>
      </c>
      <c r="P19" s="123">
        <v>13229</v>
      </c>
      <c r="Q19" s="110">
        <v>9954</v>
      </c>
    </row>
    <row r="20" spans="1:17" ht="17.100000000000001" customHeight="1">
      <c r="A20" s="94" t="s">
        <v>15</v>
      </c>
      <c r="B20" s="109">
        <v>82</v>
      </c>
      <c r="C20" s="109">
        <v>62</v>
      </c>
      <c r="D20" s="109">
        <v>2639</v>
      </c>
      <c r="E20" s="109">
        <v>1658</v>
      </c>
      <c r="F20" s="109">
        <v>1619</v>
      </c>
      <c r="G20" s="109">
        <v>895</v>
      </c>
      <c r="H20" s="109">
        <v>223</v>
      </c>
      <c r="I20" s="109">
        <v>173</v>
      </c>
      <c r="J20" s="109">
        <v>5052</v>
      </c>
      <c r="K20" s="109">
        <v>3377</v>
      </c>
      <c r="L20" s="109">
        <v>278</v>
      </c>
      <c r="M20" s="109">
        <v>193</v>
      </c>
      <c r="N20" s="109">
        <v>262</v>
      </c>
      <c r="O20" s="118">
        <v>173</v>
      </c>
      <c r="P20" s="123">
        <v>10155</v>
      </c>
      <c r="Q20" s="110">
        <v>6531</v>
      </c>
    </row>
    <row r="21" spans="1:17" ht="17.100000000000001" customHeight="1">
      <c r="A21" s="94" t="s">
        <v>16</v>
      </c>
      <c r="B21" s="109">
        <v>2</v>
      </c>
      <c r="C21" s="109">
        <v>0</v>
      </c>
      <c r="D21" s="109">
        <v>143</v>
      </c>
      <c r="E21" s="109">
        <v>63</v>
      </c>
      <c r="F21" s="109">
        <v>329</v>
      </c>
      <c r="G21" s="109">
        <v>148</v>
      </c>
      <c r="H21" s="109">
        <v>29</v>
      </c>
      <c r="I21" s="109">
        <v>36</v>
      </c>
      <c r="J21" s="109">
        <v>1650</v>
      </c>
      <c r="K21" s="109">
        <v>913</v>
      </c>
      <c r="L21" s="109">
        <v>37</v>
      </c>
      <c r="M21" s="109">
        <v>27</v>
      </c>
      <c r="N21" s="109">
        <v>2</v>
      </c>
      <c r="O21" s="118">
        <v>6</v>
      </c>
      <c r="P21" s="123">
        <v>2192</v>
      </c>
      <c r="Q21" s="110">
        <v>1193</v>
      </c>
    </row>
    <row r="22" spans="1:17" ht="17.100000000000001" customHeight="1">
      <c r="A22" s="94" t="s">
        <v>17</v>
      </c>
      <c r="B22" s="109">
        <v>20</v>
      </c>
      <c r="C22" s="109">
        <v>16</v>
      </c>
      <c r="D22" s="109">
        <v>649</v>
      </c>
      <c r="E22" s="109">
        <v>405</v>
      </c>
      <c r="F22" s="109">
        <v>289</v>
      </c>
      <c r="G22" s="109">
        <v>143</v>
      </c>
      <c r="H22" s="109">
        <v>155</v>
      </c>
      <c r="I22" s="109">
        <v>92</v>
      </c>
      <c r="J22" s="109">
        <v>1649</v>
      </c>
      <c r="K22" s="109">
        <v>1072</v>
      </c>
      <c r="L22" s="109">
        <v>83</v>
      </c>
      <c r="M22" s="109">
        <v>50</v>
      </c>
      <c r="N22" s="109">
        <v>140</v>
      </c>
      <c r="O22" s="118">
        <v>49</v>
      </c>
      <c r="P22" s="123">
        <v>2985</v>
      </c>
      <c r="Q22" s="110">
        <v>1827</v>
      </c>
    </row>
    <row r="23" spans="1:17" ht="17.100000000000001" customHeight="1">
      <c r="A23" s="94" t="s">
        <v>300</v>
      </c>
      <c r="B23" s="109">
        <v>125</v>
      </c>
      <c r="C23" s="109">
        <v>88</v>
      </c>
      <c r="D23" s="109">
        <v>1146</v>
      </c>
      <c r="E23" s="109">
        <v>697</v>
      </c>
      <c r="F23" s="109">
        <v>595</v>
      </c>
      <c r="G23" s="109">
        <v>275</v>
      </c>
      <c r="H23" s="109">
        <v>187</v>
      </c>
      <c r="I23" s="109">
        <v>123</v>
      </c>
      <c r="J23" s="109">
        <v>3970</v>
      </c>
      <c r="K23" s="109">
        <v>2414</v>
      </c>
      <c r="L23" s="109">
        <v>157</v>
      </c>
      <c r="M23" s="109">
        <v>100</v>
      </c>
      <c r="N23" s="109">
        <v>224</v>
      </c>
      <c r="O23" s="118">
        <v>128</v>
      </c>
      <c r="P23" s="123">
        <v>6404</v>
      </c>
      <c r="Q23" s="110">
        <v>3825</v>
      </c>
    </row>
    <row r="24" spans="1:17" ht="17.100000000000001" customHeight="1">
      <c r="A24" s="94" t="s">
        <v>19</v>
      </c>
      <c r="B24" s="109">
        <v>2019</v>
      </c>
      <c r="C24" s="109">
        <v>1474</v>
      </c>
      <c r="D24" s="109">
        <v>21701</v>
      </c>
      <c r="E24" s="109">
        <v>16512</v>
      </c>
      <c r="F24" s="109">
        <v>4678</v>
      </c>
      <c r="G24" s="109">
        <v>2935</v>
      </c>
      <c r="H24" s="109">
        <v>330</v>
      </c>
      <c r="I24" s="109">
        <v>287</v>
      </c>
      <c r="J24" s="109">
        <v>1763</v>
      </c>
      <c r="K24" s="109">
        <v>1466</v>
      </c>
      <c r="L24" s="109">
        <v>264</v>
      </c>
      <c r="M24" s="109">
        <v>178</v>
      </c>
      <c r="N24" s="109">
        <v>808</v>
      </c>
      <c r="O24" s="118">
        <v>558</v>
      </c>
      <c r="P24" s="123">
        <v>31563</v>
      </c>
      <c r="Q24" s="110">
        <v>23410</v>
      </c>
    </row>
    <row r="25" spans="1:17" ht="17.100000000000001" customHeight="1">
      <c r="A25" s="94" t="s">
        <v>299</v>
      </c>
      <c r="B25" s="109">
        <v>3</v>
      </c>
      <c r="C25" s="109">
        <v>2</v>
      </c>
      <c r="D25" s="109">
        <v>72</v>
      </c>
      <c r="E25" s="109">
        <v>26</v>
      </c>
      <c r="F25" s="109">
        <v>186</v>
      </c>
      <c r="G25" s="109">
        <v>68</v>
      </c>
      <c r="H25" s="109">
        <v>4</v>
      </c>
      <c r="I25" s="109">
        <v>3</v>
      </c>
      <c r="J25" s="109">
        <v>548</v>
      </c>
      <c r="K25" s="109">
        <v>307</v>
      </c>
      <c r="L25" s="109">
        <v>5</v>
      </c>
      <c r="M25" s="109">
        <v>2</v>
      </c>
      <c r="N25" s="109">
        <v>3</v>
      </c>
      <c r="O25" s="118">
        <v>0</v>
      </c>
      <c r="P25" s="123">
        <v>821</v>
      </c>
      <c r="Q25" s="110">
        <v>408</v>
      </c>
    </row>
    <row r="26" spans="1:17" ht="17.100000000000001" customHeight="1">
      <c r="A26" s="94" t="s">
        <v>298</v>
      </c>
      <c r="B26" s="109">
        <v>25</v>
      </c>
      <c r="C26" s="109">
        <v>18</v>
      </c>
      <c r="D26" s="109">
        <v>285</v>
      </c>
      <c r="E26" s="109">
        <v>199</v>
      </c>
      <c r="F26" s="109">
        <v>256</v>
      </c>
      <c r="G26" s="109">
        <v>161</v>
      </c>
      <c r="H26" s="109">
        <v>130</v>
      </c>
      <c r="I26" s="109">
        <v>87</v>
      </c>
      <c r="J26" s="109">
        <v>1997</v>
      </c>
      <c r="K26" s="109">
        <v>1334</v>
      </c>
      <c r="L26" s="109">
        <v>190</v>
      </c>
      <c r="M26" s="109">
        <v>109</v>
      </c>
      <c r="N26" s="109">
        <v>396</v>
      </c>
      <c r="O26" s="118">
        <v>310</v>
      </c>
      <c r="P26" s="123">
        <v>3279</v>
      </c>
      <c r="Q26" s="110">
        <v>2218</v>
      </c>
    </row>
    <row r="27" spans="1:17" ht="17.100000000000001" customHeight="1">
      <c r="A27" s="94" t="s">
        <v>297</v>
      </c>
      <c r="B27" s="109">
        <v>296</v>
      </c>
      <c r="C27" s="109">
        <v>226</v>
      </c>
      <c r="D27" s="109">
        <v>5781</v>
      </c>
      <c r="E27" s="109">
        <v>4140</v>
      </c>
      <c r="F27" s="109">
        <v>5207</v>
      </c>
      <c r="G27" s="109">
        <v>3069</v>
      </c>
      <c r="H27" s="109">
        <v>547</v>
      </c>
      <c r="I27" s="109">
        <v>472</v>
      </c>
      <c r="J27" s="109">
        <v>5503</v>
      </c>
      <c r="K27" s="109">
        <v>4516</v>
      </c>
      <c r="L27" s="109">
        <v>472</v>
      </c>
      <c r="M27" s="109">
        <v>338</v>
      </c>
      <c r="N27" s="109">
        <v>744</v>
      </c>
      <c r="O27" s="118">
        <v>505</v>
      </c>
      <c r="P27" s="123">
        <v>18550</v>
      </c>
      <c r="Q27" s="110">
        <v>13266</v>
      </c>
    </row>
    <row r="28" spans="1:17" ht="17.100000000000001" customHeight="1">
      <c r="A28" s="94" t="s">
        <v>296</v>
      </c>
      <c r="B28" s="109">
        <v>14</v>
      </c>
      <c r="C28" s="109">
        <v>14</v>
      </c>
      <c r="D28" s="109">
        <v>1509</v>
      </c>
      <c r="E28" s="109">
        <v>904</v>
      </c>
      <c r="F28" s="109">
        <v>440</v>
      </c>
      <c r="G28" s="109">
        <v>274</v>
      </c>
      <c r="H28" s="109">
        <v>212</v>
      </c>
      <c r="I28" s="109">
        <v>168</v>
      </c>
      <c r="J28" s="109">
        <v>4522</v>
      </c>
      <c r="K28" s="109">
        <v>2804</v>
      </c>
      <c r="L28" s="109">
        <v>261</v>
      </c>
      <c r="M28" s="109">
        <v>162</v>
      </c>
      <c r="N28" s="109">
        <v>162</v>
      </c>
      <c r="O28" s="118">
        <v>79</v>
      </c>
      <c r="P28" s="123">
        <v>7120</v>
      </c>
      <c r="Q28" s="110">
        <v>4405</v>
      </c>
    </row>
    <row r="29" spans="1:17" ht="17.100000000000001" customHeight="1">
      <c r="A29" s="94" t="s">
        <v>295</v>
      </c>
      <c r="B29" s="109">
        <v>25</v>
      </c>
      <c r="C29" s="109">
        <v>17</v>
      </c>
      <c r="D29" s="109">
        <v>463</v>
      </c>
      <c r="E29" s="109">
        <v>254</v>
      </c>
      <c r="F29" s="109">
        <v>986</v>
      </c>
      <c r="G29" s="109">
        <v>453</v>
      </c>
      <c r="H29" s="109">
        <v>244</v>
      </c>
      <c r="I29" s="109">
        <v>177</v>
      </c>
      <c r="J29" s="109">
        <v>3894</v>
      </c>
      <c r="K29" s="109">
        <v>2478</v>
      </c>
      <c r="L29" s="109">
        <v>377</v>
      </c>
      <c r="M29" s="109">
        <v>216</v>
      </c>
      <c r="N29" s="109">
        <v>99</v>
      </c>
      <c r="O29" s="118">
        <v>90</v>
      </c>
      <c r="P29" s="123">
        <v>6088</v>
      </c>
      <c r="Q29" s="110">
        <v>3685</v>
      </c>
    </row>
    <row r="30" spans="1:17" ht="17.100000000000001" customHeight="1">
      <c r="A30" s="94" t="s">
        <v>294</v>
      </c>
      <c r="B30" s="109">
        <v>70</v>
      </c>
      <c r="C30" s="109">
        <v>52</v>
      </c>
      <c r="D30" s="109">
        <v>1645</v>
      </c>
      <c r="E30" s="109">
        <v>872</v>
      </c>
      <c r="F30" s="109">
        <v>1157</v>
      </c>
      <c r="G30" s="109">
        <v>529</v>
      </c>
      <c r="H30" s="109">
        <v>176</v>
      </c>
      <c r="I30" s="109">
        <v>125</v>
      </c>
      <c r="J30" s="109">
        <v>3443</v>
      </c>
      <c r="K30" s="109">
        <v>1909</v>
      </c>
      <c r="L30" s="109">
        <v>242</v>
      </c>
      <c r="M30" s="109">
        <v>125</v>
      </c>
      <c r="N30" s="109">
        <v>172</v>
      </c>
      <c r="O30" s="118">
        <v>74</v>
      </c>
      <c r="P30" s="123">
        <v>6905</v>
      </c>
      <c r="Q30" s="110">
        <v>3686</v>
      </c>
    </row>
    <row r="31" spans="1:17" ht="17.100000000000001" customHeight="1">
      <c r="A31" s="94" t="s">
        <v>26</v>
      </c>
      <c r="B31" s="109">
        <v>16</v>
      </c>
      <c r="C31" s="109">
        <v>5</v>
      </c>
      <c r="D31" s="109">
        <v>515</v>
      </c>
      <c r="E31" s="109">
        <v>316</v>
      </c>
      <c r="F31" s="109">
        <v>478</v>
      </c>
      <c r="G31" s="109">
        <v>198</v>
      </c>
      <c r="H31" s="109">
        <v>130</v>
      </c>
      <c r="I31" s="109">
        <v>95</v>
      </c>
      <c r="J31" s="109">
        <v>3236</v>
      </c>
      <c r="K31" s="109">
        <v>2025</v>
      </c>
      <c r="L31" s="109">
        <v>186</v>
      </c>
      <c r="M31" s="109">
        <v>114</v>
      </c>
      <c r="N31" s="109">
        <v>110</v>
      </c>
      <c r="O31" s="118">
        <v>79</v>
      </c>
      <c r="P31" s="123">
        <v>4671</v>
      </c>
      <c r="Q31" s="110">
        <v>2832</v>
      </c>
    </row>
    <row r="32" spans="1:17" ht="17.100000000000001" customHeight="1">
      <c r="A32" s="94" t="s">
        <v>27</v>
      </c>
      <c r="B32" s="109">
        <v>145</v>
      </c>
      <c r="C32" s="109">
        <v>90</v>
      </c>
      <c r="D32" s="109">
        <v>2799</v>
      </c>
      <c r="E32" s="109">
        <v>1622</v>
      </c>
      <c r="F32" s="109">
        <v>2576</v>
      </c>
      <c r="G32" s="109">
        <v>1238</v>
      </c>
      <c r="H32" s="109">
        <v>779</v>
      </c>
      <c r="I32" s="109">
        <v>503</v>
      </c>
      <c r="J32" s="109">
        <v>10678</v>
      </c>
      <c r="K32" s="109">
        <v>7145</v>
      </c>
      <c r="L32" s="109">
        <v>654</v>
      </c>
      <c r="M32" s="109">
        <v>380</v>
      </c>
      <c r="N32" s="109">
        <v>329</v>
      </c>
      <c r="O32" s="118">
        <v>245</v>
      </c>
      <c r="P32" s="123">
        <v>17960</v>
      </c>
      <c r="Q32" s="110">
        <v>11223</v>
      </c>
    </row>
    <row r="33" spans="1:17" ht="17.100000000000001" customHeight="1">
      <c r="A33" s="94" t="s">
        <v>28</v>
      </c>
      <c r="B33" s="109">
        <v>153</v>
      </c>
      <c r="C33" s="109">
        <v>221</v>
      </c>
      <c r="D33" s="109">
        <v>1438</v>
      </c>
      <c r="E33" s="109">
        <v>1227</v>
      </c>
      <c r="F33" s="109">
        <v>1192</v>
      </c>
      <c r="G33" s="109">
        <v>744</v>
      </c>
      <c r="H33" s="109">
        <v>293</v>
      </c>
      <c r="I33" s="109">
        <v>216</v>
      </c>
      <c r="J33" s="109">
        <v>4366</v>
      </c>
      <c r="K33" s="109">
        <v>3646</v>
      </c>
      <c r="L33" s="109">
        <v>347</v>
      </c>
      <c r="M33" s="109">
        <v>273</v>
      </c>
      <c r="N33" s="109">
        <v>104</v>
      </c>
      <c r="O33" s="118">
        <v>104</v>
      </c>
      <c r="P33" s="123">
        <v>7893</v>
      </c>
      <c r="Q33" s="110">
        <v>6431</v>
      </c>
    </row>
    <row r="34" spans="1:17" ht="17.100000000000001" customHeight="1">
      <c r="A34" s="94" t="s">
        <v>293</v>
      </c>
      <c r="B34" s="109">
        <v>245</v>
      </c>
      <c r="C34" s="109">
        <v>182</v>
      </c>
      <c r="D34" s="109">
        <v>2690</v>
      </c>
      <c r="E34" s="109">
        <v>1915</v>
      </c>
      <c r="F34" s="109">
        <v>1863</v>
      </c>
      <c r="G34" s="109">
        <v>1010</v>
      </c>
      <c r="H34" s="109">
        <v>354</v>
      </c>
      <c r="I34" s="109">
        <v>306</v>
      </c>
      <c r="J34" s="109">
        <v>4396</v>
      </c>
      <c r="K34" s="109">
        <v>3969</v>
      </c>
      <c r="L34" s="109">
        <v>403</v>
      </c>
      <c r="M34" s="109">
        <v>267</v>
      </c>
      <c r="N34" s="109">
        <v>275</v>
      </c>
      <c r="O34" s="118">
        <v>229</v>
      </c>
      <c r="P34" s="123">
        <v>10226</v>
      </c>
      <c r="Q34" s="110">
        <v>7878</v>
      </c>
    </row>
    <row r="35" spans="1:17" ht="17.100000000000001" customHeight="1">
      <c r="A35" s="94" t="s">
        <v>292</v>
      </c>
      <c r="B35" s="109">
        <v>31</v>
      </c>
      <c r="C35" s="109">
        <v>16</v>
      </c>
      <c r="D35" s="109">
        <v>689</v>
      </c>
      <c r="E35" s="109">
        <v>375</v>
      </c>
      <c r="F35" s="109">
        <v>199</v>
      </c>
      <c r="G35" s="109">
        <v>103</v>
      </c>
      <c r="H35" s="109">
        <v>33</v>
      </c>
      <c r="I35" s="109">
        <v>42</v>
      </c>
      <c r="J35" s="109">
        <v>808</v>
      </c>
      <c r="K35" s="109">
        <v>500</v>
      </c>
      <c r="L35" s="109">
        <v>40</v>
      </c>
      <c r="M35" s="109">
        <v>23</v>
      </c>
      <c r="N35" s="109">
        <v>26</v>
      </c>
      <c r="O35" s="118">
        <v>25</v>
      </c>
      <c r="P35" s="123">
        <v>1826</v>
      </c>
      <c r="Q35" s="110">
        <v>1084</v>
      </c>
    </row>
    <row r="36" spans="1:17" ht="17.100000000000001" customHeight="1">
      <c r="A36" s="94" t="s">
        <v>291</v>
      </c>
      <c r="B36" s="109">
        <v>70</v>
      </c>
      <c r="C36" s="109">
        <v>72</v>
      </c>
      <c r="D36" s="109">
        <v>784</v>
      </c>
      <c r="E36" s="109">
        <v>810</v>
      </c>
      <c r="F36" s="109">
        <v>2191</v>
      </c>
      <c r="G36" s="109">
        <v>1358</v>
      </c>
      <c r="H36" s="109">
        <v>142</v>
      </c>
      <c r="I36" s="109">
        <v>102</v>
      </c>
      <c r="J36" s="109">
        <v>2940</v>
      </c>
      <c r="K36" s="109">
        <v>2833</v>
      </c>
      <c r="L36" s="109">
        <v>233</v>
      </c>
      <c r="M36" s="109">
        <v>166</v>
      </c>
      <c r="N36" s="109">
        <v>102</v>
      </c>
      <c r="O36" s="118">
        <v>111</v>
      </c>
      <c r="P36" s="123">
        <v>6462</v>
      </c>
      <c r="Q36" s="110">
        <v>5452</v>
      </c>
    </row>
    <row r="37" spans="1:17" ht="17.100000000000001" customHeight="1" thickBot="1">
      <c r="A37" s="93" t="s">
        <v>32</v>
      </c>
      <c r="B37" s="111">
        <v>979</v>
      </c>
      <c r="C37" s="111">
        <v>899</v>
      </c>
      <c r="D37" s="111">
        <v>9652</v>
      </c>
      <c r="E37" s="111">
        <v>6675</v>
      </c>
      <c r="F37" s="111">
        <v>4270</v>
      </c>
      <c r="G37" s="111">
        <v>2890</v>
      </c>
      <c r="H37" s="111">
        <v>1128</v>
      </c>
      <c r="I37" s="111">
        <v>953</v>
      </c>
      <c r="J37" s="111">
        <v>6192</v>
      </c>
      <c r="K37" s="111">
        <v>5274</v>
      </c>
      <c r="L37" s="111">
        <v>666</v>
      </c>
      <c r="M37" s="111">
        <v>480</v>
      </c>
      <c r="N37" s="111">
        <v>4039</v>
      </c>
      <c r="O37" s="119">
        <v>2424</v>
      </c>
      <c r="P37" s="124">
        <v>26926</v>
      </c>
      <c r="Q37" s="112">
        <v>19595</v>
      </c>
    </row>
    <row r="38" spans="1:17" ht="16.2">
      <c r="A38" s="776" t="s">
        <v>270</v>
      </c>
      <c r="B38" s="777"/>
      <c r="C38" s="777"/>
      <c r="D38" s="777"/>
      <c r="E38" s="777"/>
      <c r="F38" s="777"/>
      <c r="G38" s="777"/>
      <c r="H38" s="777"/>
      <c r="I38" s="777"/>
      <c r="J38" s="777"/>
      <c r="K38" s="777"/>
      <c r="L38" s="777"/>
      <c r="M38" s="777"/>
      <c r="N38" s="777"/>
      <c r="O38" s="777"/>
      <c r="P38" s="777"/>
      <c r="Q38" s="777"/>
    </row>
    <row r="39" spans="1:17" ht="17.100000000000001" customHeight="1">
      <c r="A39" s="776" t="s">
        <v>280</v>
      </c>
      <c r="B39" s="777"/>
      <c r="C39" s="777"/>
      <c r="D39" s="777"/>
      <c r="E39" s="777"/>
      <c r="F39" s="777"/>
      <c r="G39" s="777"/>
      <c r="H39" s="777"/>
      <c r="I39" s="777"/>
      <c r="J39" s="777"/>
      <c r="K39" s="777"/>
      <c r="L39" s="777"/>
      <c r="M39" s="777"/>
      <c r="N39" s="777"/>
      <c r="O39" s="777"/>
      <c r="P39" s="777"/>
      <c r="Q39" s="777"/>
    </row>
    <row r="40" spans="1:17" ht="17.100000000000001" customHeight="1">
      <c r="A40" s="776" t="s">
        <v>268</v>
      </c>
      <c r="B40" s="777"/>
      <c r="C40" s="777"/>
      <c r="D40" s="777"/>
      <c r="E40" s="777"/>
      <c r="F40" s="777"/>
      <c r="G40" s="777"/>
      <c r="H40" s="777"/>
      <c r="I40" s="777"/>
      <c r="J40" s="777"/>
      <c r="K40" s="777"/>
      <c r="L40" s="777"/>
      <c r="M40" s="777"/>
      <c r="N40" s="777"/>
      <c r="O40" s="777"/>
      <c r="P40" s="777"/>
      <c r="Q40" s="777"/>
    </row>
    <row r="41" spans="1:17" ht="17.100000000000001" customHeight="1">
      <c r="A41" s="776" t="s">
        <v>279</v>
      </c>
      <c r="B41" s="777"/>
      <c r="C41" s="777"/>
      <c r="D41" s="777"/>
      <c r="E41" s="777"/>
      <c r="F41" s="777"/>
      <c r="G41" s="777"/>
      <c r="H41" s="777"/>
      <c r="I41" s="777"/>
      <c r="J41" s="777"/>
      <c r="K41" s="777"/>
      <c r="L41" s="777"/>
      <c r="M41" s="777"/>
      <c r="N41" s="777"/>
      <c r="O41" s="777"/>
      <c r="P41" s="777"/>
      <c r="Q41" s="777"/>
    </row>
    <row r="42" spans="1:17" ht="17.100000000000001" customHeight="1">
      <c r="A42" s="776" t="s">
        <v>278</v>
      </c>
      <c r="B42" s="777"/>
      <c r="C42" s="777"/>
      <c r="D42" s="777"/>
      <c r="E42" s="777"/>
      <c r="F42" s="777"/>
      <c r="G42" s="777"/>
      <c r="H42" s="777"/>
      <c r="I42" s="777"/>
      <c r="J42" s="777"/>
      <c r="K42" s="777"/>
      <c r="L42" s="777"/>
      <c r="M42" s="777"/>
      <c r="N42" s="777"/>
      <c r="O42" s="777"/>
      <c r="P42" s="777"/>
      <c r="Q42" s="777"/>
    </row>
    <row r="43" spans="1:17" ht="17.100000000000001" customHeight="1"/>
  </sheetData>
  <mergeCells count="19">
    <mergeCell ref="A1:Q1"/>
    <mergeCell ref="A2:Q2"/>
    <mergeCell ref="A3:Q3"/>
    <mergeCell ref="A4:Q4"/>
    <mergeCell ref="A5:Q5"/>
    <mergeCell ref="A40:Q40"/>
    <mergeCell ref="A41:Q41"/>
    <mergeCell ref="A42:Q42"/>
    <mergeCell ref="B7:C7"/>
    <mergeCell ref="D7:E7"/>
    <mergeCell ref="F7:G7"/>
    <mergeCell ref="H7:I7"/>
    <mergeCell ref="A38:Q38"/>
    <mergeCell ref="A39:Q39"/>
    <mergeCell ref="J7:K7"/>
    <mergeCell ref="L7:M7"/>
    <mergeCell ref="N7:O7"/>
    <mergeCell ref="P7:Q7"/>
    <mergeCell ref="A7:A8"/>
  </mergeCells>
  <printOptions horizontalCentered="1"/>
  <pageMargins left="0.2" right="0.2" top="0.5" bottom="0.5" header="0" footer="0"/>
  <pageSetup paperSize="5" scale="92" fitToHeight="0" orientation="landscape" horizontalDpi="300" verticalDpi="300" r:id="rId1"/>
  <headerFooter>
    <oddHeader>&amp;L&amp;G</oddHeader>
    <oddFooter>&amp;LPERA 2208C Division of Accountability, Research, &amp; Measurement</oddFooter>
  </headerFooter>
  <legacyDrawingHF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activeCell="K13" sqref="K13"/>
    </sheetView>
  </sheetViews>
  <sheetFormatPr defaultRowHeight="16.2"/>
  <cols>
    <col min="1" max="1" width="23" bestFit="1" customWidth="1"/>
    <col min="2" max="2" width="16" customWidth="1"/>
    <col min="3" max="3" width="12.69921875" customWidth="1"/>
    <col min="4" max="4" width="11.19921875" customWidth="1"/>
    <col min="5" max="5" width="13.09765625" customWidth="1"/>
    <col min="6" max="6" width="16" customWidth="1"/>
    <col min="7" max="7" width="15.59765625" customWidth="1"/>
    <col min="8" max="8" width="14.5" customWidth="1"/>
    <col min="9" max="9" width="15.5" customWidth="1"/>
  </cols>
  <sheetData>
    <row r="1" spans="1:9">
      <c r="A1" s="930" t="str">
        <f>'FB 7.3T '!A1</f>
        <v xml:space="preserve">THE FLORIDA COLLEGE SYSTEM </v>
      </c>
      <c r="B1" s="930"/>
      <c r="C1" s="930"/>
      <c r="D1" s="930"/>
      <c r="E1" s="930"/>
      <c r="F1" s="930"/>
      <c r="G1" s="930"/>
      <c r="H1" s="930"/>
      <c r="I1" s="930"/>
    </row>
    <row r="2" spans="1:9">
      <c r="A2" s="930" t="str">
        <f>'FB 7.3T '!A2</f>
        <v>2017-2018 ANNUAL COST ANALYSIS</v>
      </c>
      <c r="B2" s="930"/>
      <c r="C2" s="930"/>
      <c r="D2" s="930"/>
      <c r="E2" s="930"/>
      <c r="F2" s="930"/>
      <c r="G2" s="930"/>
      <c r="H2" s="930"/>
      <c r="I2" s="930"/>
    </row>
    <row r="3" spans="1:9">
      <c r="A3" s="930" t="s">
        <v>765</v>
      </c>
      <c r="B3" s="930"/>
      <c r="C3" s="930"/>
      <c r="D3" s="930"/>
      <c r="E3" s="930"/>
      <c r="F3" s="930"/>
      <c r="G3" s="930"/>
      <c r="H3" s="930"/>
      <c r="I3" s="930"/>
    </row>
    <row r="4" spans="1:9" ht="16.8" thickBot="1">
      <c r="A4" s="455"/>
      <c r="B4" s="432"/>
      <c r="C4" s="432"/>
      <c r="D4" s="432"/>
      <c r="E4" s="432"/>
      <c r="F4" s="432"/>
      <c r="G4" s="432"/>
      <c r="H4" s="432"/>
      <c r="I4" s="432"/>
    </row>
    <row r="5" spans="1:9" ht="54">
      <c r="A5" s="433" t="str">
        <f>'FB 7.3T '!A5</f>
        <v>COLLEGE</v>
      </c>
      <c r="B5" s="434" t="str">
        <f>'FB 7.3T '!B5</f>
        <v>DIRECT
INSTRUCTION</v>
      </c>
      <c r="C5" s="434" t="str">
        <f>'FB 7.3T '!C5</f>
        <v>ACADEMIC
SUPPORT</v>
      </c>
      <c r="D5" s="434" t="str">
        <f>'FB 7.3T '!D5</f>
        <v>STUDENT
SERVICES</v>
      </c>
      <c r="E5" s="434" t="str">
        <f>'FB 7.3T '!E5</f>
        <v>INSTITUTIONAL
SUPPORT</v>
      </c>
      <c r="F5" s="434" t="str">
        <f>'FB 7.3T '!F5</f>
        <v>PLANT OPER. &amp;
MAINTENANCE</v>
      </c>
      <c r="G5" s="434" t="str">
        <f>'FB 7.3T '!G5</f>
        <v>TOTAL
INSTRUCTIONAL
COSTS</v>
      </c>
      <c r="H5" s="435" t="str">
        <f>'FB 7.3T '!H5</f>
        <v>UNALLOCATED 
COSTS EXCLUDING TRANSFERS</v>
      </c>
      <c r="I5" s="436" t="str">
        <f>'FB 7.3T '!I5</f>
        <v>TOTAL EXPENSES EXCLUDING TRANSFERS</v>
      </c>
    </row>
    <row r="6" spans="1:9">
      <c r="A6" s="437" t="str">
        <f>'FB 7.3T '!A6</f>
        <v>EASTERN</v>
      </c>
      <c r="B6" s="456">
        <v>0.47907546237499887</v>
      </c>
      <c r="C6" s="456">
        <v>8.4455834769974231E-2</v>
      </c>
      <c r="D6" s="456">
        <v>0.1048306261241074</v>
      </c>
      <c r="E6" s="456">
        <v>0.16604270385762787</v>
      </c>
      <c r="F6" s="456">
        <v>0.1524167531978583</v>
      </c>
      <c r="G6" s="456">
        <v>0.98682138032456668</v>
      </c>
      <c r="H6" s="456">
        <v>1.3178619675433228E-2</v>
      </c>
      <c r="I6" s="457">
        <v>1</v>
      </c>
    </row>
    <row r="7" spans="1:9">
      <c r="A7" s="437" t="str">
        <f>'FB 7.3T '!A7</f>
        <v>BROWARD</v>
      </c>
      <c r="B7" s="456">
        <v>0.43878755888096582</v>
      </c>
      <c r="C7" s="456">
        <v>0.12567197342623368</v>
      </c>
      <c r="D7" s="456">
        <v>9.707268654180698E-2</v>
      </c>
      <c r="E7" s="456">
        <v>0.18339292954755973</v>
      </c>
      <c r="F7" s="456">
        <v>0.14525840243866911</v>
      </c>
      <c r="G7" s="456">
        <v>0.99018355083523535</v>
      </c>
      <c r="H7" s="458">
        <v>9.816449164764653E-3</v>
      </c>
      <c r="I7" s="457">
        <v>1</v>
      </c>
    </row>
    <row r="8" spans="1:9">
      <c r="A8" s="437" t="str">
        <f>'FB 7.3T '!A8</f>
        <v>CENTRAL FLORIDA</v>
      </c>
      <c r="B8" s="456">
        <v>0.42346834506264591</v>
      </c>
      <c r="C8" s="456">
        <v>8.5969461056485147E-2</v>
      </c>
      <c r="D8" s="456">
        <v>0.11923339105246386</v>
      </c>
      <c r="E8" s="456">
        <v>0.17839446333533196</v>
      </c>
      <c r="F8" s="456">
        <v>0.18372589519897922</v>
      </c>
      <c r="G8" s="456">
        <v>0.99079155570590605</v>
      </c>
      <c r="H8" s="458">
        <v>9.2084442940939867E-3</v>
      </c>
      <c r="I8" s="457">
        <v>1</v>
      </c>
    </row>
    <row r="9" spans="1:9">
      <c r="A9" s="437" t="str">
        <f>'FB 7.3T '!A9</f>
        <v>CHIPOLA</v>
      </c>
      <c r="B9" s="456">
        <v>0.38898699479655113</v>
      </c>
      <c r="C9" s="456">
        <v>3.9504790455933095E-2</v>
      </c>
      <c r="D9" s="456">
        <v>8.529953137055446E-2</v>
      </c>
      <c r="E9" s="456">
        <v>0.24048690245770427</v>
      </c>
      <c r="F9" s="456">
        <v>0.17979911680740399</v>
      </c>
      <c r="G9" s="456">
        <v>0.93407733588814701</v>
      </c>
      <c r="H9" s="458">
        <v>6.5922664111852949E-2</v>
      </c>
      <c r="I9" s="457">
        <v>1</v>
      </c>
    </row>
    <row r="10" spans="1:9">
      <c r="A10" s="437" t="str">
        <f>'FB 7.3T '!A10</f>
        <v>DAYTONA</v>
      </c>
      <c r="B10" s="456">
        <v>0.48160357110097352</v>
      </c>
      <c r="C10" s="456">
        <v>9.1068334072031465E-2</v>
      </c>
      <c r="D10" s="456">
        <v>0.10649237960028915</v>
      </c>
      <c r="E10" s="456">
        <v>0.17610855530527347</v>
      </c>
      <c r="F10" s="456">
        <v>0.13719485998276981</v>
      </c>
      <c r="G10" s="456">
        <v>0.99246770006133744</v>
      </c>
      <c r="H10" s="458">
        <v>7.5322999386624795E-3</v>
      </c>
      <c r="I10" s="457">
        <v>1</v>
      </c>
    </row>
    <row r="11" spans="1:9">
      <c r="A11" s="437" t="str">
        <f>'FB 7.3T '!A11</f>
        <v>EDISON</v>
      </c>
      <c r="B11" s="456">
        <v>0.45165681063627205</v>
      </c>
      <c r="C11" s="456">
        <v>0.10714567080190052</v>
      </c>
      <c r="D11" s="456">
        <v>0.14244237609623933</v>
      </c>
      <c r="E11" s="456">
        <v>0.17562477215782071</v>
      </c>
      <c r="F11" s="456">
        <v>0.12220906540377256</v>
      </c>
      <c r="G11" s="456">
        <v>0.99907869509600511</v>
      </c>
      <c r="H11" s="458">
        <v>9.2130490399484801E-4</v>
      </c>
      <c r="I11" s="457">
        <v>1</v>
      </c>
    </row>
    <row r="12" spans="1:9">
      <c r="A12" s="437" t="str">
        <f>'FB 7.3T '!A12</f>
        <v>FSC, JACKSONVILLE</v>
      </c>
      <c r="B12" s="456">
        <v>0.41024799606102441</v>
      </c>
      <c r="C12" s="456">
        <v>0.16740963516093438</v>
      </c>
      <c r="D12" s="456">
        <v>0.11700781884703385</v>
      </c>
      <c r="E12" s="456">
        <v>0.17235616613392674</v>
      </c>
      <c r="F12" s="456">
        <v>0.13297838379708055</v>
      </c>
      <c r="G12" s="456">
        <v>1</v>
      </c>
      <c r="H12" s="458">
        <v>0</v>
      </c>
      <c r="I12" s="457">
        <v>1</v>
      </c>
    </row>
    <row r="13" spans="1:9">
      <c r="A13" s="437" t="str">
        <f>'FB 7.3T '!A13</f>
        <v>FLORIDA KEYS</v>
      </c>
      <c r="B13" s="456">
        <v>0.3799593476067053</v>
      </c>
      <c r="C13" s="456">
        <v>0.13909615512816695</v>
      </c>
      <c r="D13" s="456">
        <v>6.7029763197556269E-2</v>
      </c>
      <c r="E13" s="456">
        <v>0.25929604048279165</v>
      </c>
      <c r="F13" s="456">
        <v>0.15172144641066301</v>
      </c>
      <c r="G13" s="456">
        <v>0.99710275282588323</v>
      </c>
      <c r="H13" s="458">
        <v>2.8972471741167032E-3</v>
      </c>
      <c r="I13" s="457">
        <v>1</v>
      </c>
    </row>
    <row r="14" spans="1:9">
      <c r="A14" s="437" t="str">
        <f>'FB 7.3T '!A14</f>
        <v>GULF COAST</v>
      </c>
      <c r="B14" s="456">
        <v>0.46991856342203159</v>
      </c>
      <c r="C14" s="456">
        <v>6.1904221296292597E-2</v>
      </c>
      <c r="D14" s="456">
        <v>8.4831005858907377E-2</v>
      </c>
      <c r="E14" s="456">
        <v>0.19165051073088551</v>
      </c>
      <c r="F14" s="456">
        <v>0.18096684322514225</v>
      </c>
      <c r="G14" s="456">
        <v>0.98927114453325937</v>
      </c>
      <c r="H14" s="458">
        <v>1.0728855466740654E-2</v>
      </c>
      <c r="I14" s="457">
        <v>1</v>
      </c>
    </row>
    <row r="15" spans="1:9">
      <c r="A15" s="437" t="str">
        <f>'FB 7.3T '!A15</f>
        <v>HILLSBOROUGH</v>
      </c>
      <c r="B15" s="456">
        <v>0.45841256700679378</v>
      </c>
      <c r="C15" s="456">
        <v>9.7662287898813344E-2</v>
      </c>
      <c r="D15" s="456">
        <v>0.11766071394153615</v>
      </c>
      <c r="E15" s="456">
        <v>0.18657771490368183</v>
      </c>
      <c r="F15" s="456">
        <v>0.13123611502554403</v>
      </c>
      <c r="G15" s="456">
        <v>0.99154939877636927</v>
      </c>
      <c r="H15" s="458">
        <v>8.4506012236307618E-3</v>
      </c>
      <c r="I15" s="457">
        <v>1</v>
      </c>
    </row>
    <row r="16" spans="1:9">
      <c r="A16" s="437" t="str">
        <f>'FB 7.3T '!A16</f>
        <v>INDIAN RIVER</v>
      </c>
      <c r="B16" s="456">
        <v>0.50569496119771495</v>
      </c>
      <c r="C16" s="456">
        <v>0.126311853524782</v>
      </c>
      <c r="D16" s="456">
        <v>0.11221626260792525</v>
      </c>
      <c r="E16" s="456">
        <v>8.8820002520307473E-2</v>
      </c>
      <c r="F16" s="456">
        <v>0.16137071500060046</v>
      </c>
      <c r="G16" s="456">
        <v>0.99441379485133019</v>
      </c>
      <c r="H16" s="458">
        <v>5.5862051486697782E-3</v>
      </c>
      <c r="I16" s="457">
        <v>1</v>
      </c>
    </row>
    <row r="17" spans="1:9">
      <c r="A17" s="437" t="str">
        <f>'FB 7.3T '!A17</f>
        <v>GATEWAY</v>
      </c>
      <c r="B17" s="456">
        <v>0.40393642302748822</v>
      </c>
      <c r="C17" s="456">
        <v>0.13442957770199537</v>
      </c>
      <c r="D17" s="456">
        <v>0.10532170424767889</v>
      </c>
      <c r="E17" s="456">
        <v>0.23469130682673561</v>
      </c>
      <c r="F17" s="456">
        <v>0.11584389634391554</v>
      </c>
      <c r="G17" s="456">
        <v>0.99422290814781367</v>
      </c>
      <c r="H17" s="458">
        <v>5.7770918521863083E-3</v>
      </c>
      <c r="I17" s="457">
        <v>1</v>
      </c>
    </row>
    <row r="18" spans="1:9">
      <c r="A18" s="437" t="str">
        <f>'FB 7.3T '!A18</f>
        <v>LAKE-SUMTER</v>
      </c>
      <c r="B18" s="456">
        <v>0.35271120744513007</v>
      </c>
      <c r="C18" s="456">
        <v>0.12704528932095904</v>
      </c>
      <c r="D18" s="456">
        <v>0.11229273872899637</v>
      </c>
      <c r="E18" s="456">
        <v>0.24172065968658524</v>
      </c>
      <c r="F18" s="456">
        <v>0.13837360623428552</v>
      </c>
      <c r="G18" s="456">
        <v>0.9721435014159564</v>
      </c>
      <c r="H18" s="458">
        <v>2.7856498584043616E-2</v>
      </c>
      <c r="I18" s="457">
        <v>1</v>
      </c>
    </row>
    <row r="19" spans="1:9">
      <c r="A19" s="437" t="str">
        <f>'FB 7.3T '!A19</f>
        <v>SCF, MANATEE-SARASOTA</v>
      </c>
      <c r="B19" s="456">
        <v>0.41842443436741117</v>
      </c>
      <c r="C19" s="456">
        <v>6.4977364379403435E-2</v>
      </c>
      <c r="D19" s="456">
        <v>0.10951417223985019</v>
      </c>
      <c r="E19" s="456">
        <v>0.27230777985923976</v>
      </c>
      <c r="F19" s="456">
        <v>0.13477624915409539</v>
      </c>
      <c r="G19" s="456">
        <v>1</v>
      </c>
      <c r="H19" s="458">
        <v>0</v>
      </c>
      <c r="I19" s="457">
        <v>1</v>
      </c>
    </row>
    <row r="20" spans="1:9">
      <c r="A20" s="437" t="str">
        <f>'FB 7.3T '!A20</f>
        <v>MIAMI DADE</v>
      </c>
      <c r="B20" s="456">
        <v>0.44397401606269538</v>
      </c>
      <c r="C20" s="456">
        <v>0.12555704125223943</v>
      </c>
      <c r="D20" s="456">
        <v>8.2364997258546138E-2</v>
      </c>
      <c r="E20" s="456">
        <v>0.20459783394380762</v>
      </c>
      <c r="F20" s="456">
        <v>0.13595417072245708</v>
      </c>
      <c r="G20" s="456">
        <v>0.99244805923974566</v>
      </c>
      <c r="H20" s="458">
        <v>7.5519407602544627E-3</v>
      </c>
      <c r="I20" s="457">
        <v>1</v>
      </c>
    </row>
    <row r="21" spans="1:9">
      <c r="A21" s="437" t="str">
        <f>'FB 7.3T '!A21</f>
        <v>NORTH FLORIDA</v>
      </c>
      <c r="B21" s="456">
        <v>0.36688372497319877</v>
      </c>
      <c r="C21" s="456">
        <v>0.12838294892162533</v>
      </c>
      <c r="D21" s="456">
        <v>0.1038600929896218</v>
      </c>
      <c r="E21" s="456">
        <v>0.21300033495176268</v>
      </c>
      <c r="F21" s="456">
        <v>0.15765815959787424</v>
      </c>
      <c r="G21" s="456">
        <v>0.96978526143408283</v>
      </c>
      <c r="H21" s="458">
        <v>3.0214738565917183E-2</v>
      </c>
      <c r="I21" s="457">
        <v>1</v>
      </c>
    </row>
    <row r="22" spans="1:9">
      <c r="A22" s="437" t="str">
        <f>'FB 7.3T '!A22</f>
        <v>NORTHWEST FLORIDA</v>
      </c>
      <c r="B22" s="456">
        <v>0.36281037849850167</v>
      </c>
      <c r="C22" s="456">
        <v>0.10059111415097217</v>
      </c>
      <c r="D22" s="456">
        <v>7.1129800145727187E-2</v>
      </c>
      <c r="E22" s="456">
        <v>0.2591819126188547</v>
      </c>
      <c r="F22" s="456">
        <v>0.17680792308881016</v>
      </c>
      <c r="G22" s="456">
        <v>0.97052112850286587</v>
      </c>
      <c r="H22" s="458">
        <v>2.9478871497134157E-2</v>
      </c>
      <c r="I22" s="457">
        <v>1</v>
      </c>
    </row>
    <row r="23" spans="1:9">
      <c r="A23" s="437" t="str">
        <f>'FB 7.3T '!A23</f>
        <v>PALM BEACH</v>
      </c>
      <c r="B23" s="456">
        <v>0.43537622791052077</v>
      </c>
      <c r="C23" s="456">
        <v>0.15980177161376327</v>
      </c>
      <c r="D23" s="456">
        <v>0.14796614476366723</v>
      </c>
      <c r="E23" s="456">
        <v>0.11732509554796795</v>
      </c>
      <c r="F23" s="456">
        <v>0.13898695755041848</v>
      </c>
      <c r="G23" s="456">
        <v>0.99945619738633773</v>
      </c>
      <c r="H23" s="458">
        <v>5.4380261366230838E-4</v>
      </c>
      <c r="I23" s="457">
        <v>1</v>
      </c>
    </row>
    <row r="24" spans="1:9">
      <c r="A24" s="437" t="str">
        <f>'FB 7.3T '!A24</f>
        <v>PASCO-HERNANDO</v>
      </c>
      <c r="B24" s="456">
        <v>0.39461663925460666</v>
      </c>
      <c r="C24" s="456">
        <v>0.15663923303318494</v>
      </c>
      <c r="D24" s="456">
        <v>0.13185999063650256</v>
      </c>
      <c r="E24" s="456">
        <v>0.15839528508020981</v>
      </c>
      <c r="F24" s="456">
        <v>0.14702871554397973</v>
      </c>
      <c r="G24" s="456">
        <v>0.98853986354848367</v>
      </c>
      <c r="H24" s="458">
        <v>1.1460136451516376E-2</v>
      </c>
      <c r="I24" s="457">
        <v>1</v>
      </c>
    </row>
    <row r="25" spans="1:9">
      <c r="A25" s="437" t="str">
        <f>'FB 7.3T '!A25</f>
        <v>PENSACOLA</v>
      </c>
      <c r="B25" s="456">
        <v>0.3973206595648891</v>
      </c>
      <c r="C25" s="456">
        <v>8.2810288005977631E-2</v>
      </c>
      <c r="D25" s="456">
        <v>9.0917375267260764E-2</v>
      </c>
      <c r="E25" s="456">
        <v>0.22104440341701739</v>
      </c>
      <c r="F25" s="456">
        <v>0.17256250728592706</v>
      </c>
      <c r="G25" s="456">
        <v>0.96465523354107197</v>
      </c>
      <c r="H25" s="458">
        <v>3.5344766458928145E-2</v>
      </c>
      <c r="I25" s="457">
        <v>1</v>
      </c>
    </row>
    <row r="26" spans="1:9">
      <c r="A26" s="437" t="str">
        <f>'FB 7.3T '!A26</f>
        <v>POLK</v>
      </c>
      <c r="B26" s="456">
        <v>0.47183878592211559</v>
      </c>
      <c r="C26" s="456">
        <v>9.0157046482329001E-2</v>
      </c>
      <c r="D26" s="456">
        <v>9.0539726266647039E-2</v>
      </c>
      <c r="E26" s="456">
        <v>0.18815060998753769</v>
      </c>
      <c r="F26" s="456">
        <v>0.15277350870627654</v>
      </c>
      <c r="G26" s="456">
        <v>0.99345967736490581</v>
      </c>
      <c r="H26" s="458">
        <v>6.5403226350941686E-3</v>
      </c>
      <c r="I26" s="457">
        <v>1</v>
      </c>
    </row>
    <row r="27" spans="1:9">
      <c r="A27" s="437" t="str">
        <f>'FB 7.3T '!A27</f>
        <v>SAINT JOHNS RIVER</v>
      </c>
      <c r="B27" s="456">
        <v>0.40445591297806222</v>
      </c>
      <c r="C27" s="456">
        <v>9.9545978053683468E-2</v>
      </c>
      <c r="D27" s="456">
        <v>7.7542779625106334E-2</v>
      </c>
      <c r="E27" s="456">
        <v>0.2360357606687313</v>
      </c>
      <c r="F27" s="456">
        <v>0.14996200768150464</v>
      </c>
      <c r="G27" s="456">
        <v>0.96754243900708792</v>
      </c>
      <c r="H27" s="458">
        <v>3.2457560992912124E-2</v>
      </c>
      <c r="I27" s="457">
        <v>1</v>
      </c>
    </row>
    <row r="28" spans="1:9">
      <c r="A28" s="437" t="str">
        <f>'FB 7.3T '!A28</f>
        <v>SAINT PETERSBURG</v>
      </c>
      <c r="B28" s="456">
        <v>0.44394613851735137</v>
      </c>
      <c r="C28" s="456">
        <v>0.15422057820948021</v>
      </c>
      <c r="D28" s="456">
        <v>0.13585136151946409</v>
      </c>
      <c r="E28" s="456">
        <v>0.13253112865880956</v>
      </c>
      <c r="F28" s="456">
        <v>0.13344341665248644</v>
      </c>
      <c r="G28" s="456">
        <v>0.99999262355759155</v>
      </c>
      <c r="H28" s="458">
        <v>7.3764424083968331E-6</v>
      </c>
      <c r="I28" s="457">
        <v>1</v>
      </c>
    </row>
    <row r="29" spans="1:9">
      <c r="A29" s="437" t="str">
        <f>'FB 7.3T '!A29</f>
        <v>SANTA FE</v>
      </c>
      <c r="B29" s="456">
        <v>0.47447584932697279</v>
      </c>
      <c r="C29" s="456">
        <v>9.8153886083312214E-2</v>
      </c>
      <c r="D29" s="456">
        <v>9.5094564136203652E-2</v>
      </c>
      <c r="E29" s="456">
        <v>0.19054367024090299</v>
      </c>
      <c r="F29" s="456">
        <v>0.13237422310179589</v>
      </c>
      <c r="G29" s="456">
        <v>0.99064219288918742</v>
      </c>
      <c r="H29" s="458">
        <v>9.3578071108125042E-3</v>
      </c>
      <c r="I29" s="457">
        <v>1</v>
      </c>
    </row>
    <row r="30" spans="1:9">
      <c r="A30" s="437" t="str">
        <f>'FB 7.3T '!A30</f>
        <v>SEMINOLE</v>
      </c>
      <c r="B30" s="456">
        <v>0.46502854657962728</v>
      </c>
      <c r="C30" s="456">
        <v>0.10388197103505943</v>
      </c>
      <c r="D30" s="456">
        <v>0.11931341357150031</v>
      </c>
      <c r="E30" s="456">
        <v>0.19881004277185149</v>
      </c>
      <c r="F30" s="456">
        <v>0.11296602604196153</v>
      </c>
      <c r="G30" s="456">
        <v>1</v>
      </c>
      <c r="H30" s="458">
        <v>0</v>
      </c>
      <c r="I30" s="457">
        <v>1</v>
      </c>
    </row>
    <row r="31" spans="1:9">
      <c r="A31" s="437" t="str">
        <f>'FB 7.3T '!A31</f>
        <v>SOUTH FLORIDA</v>
      </c>
      <c r="B31" s="456">
        <v>0.37929102663977737</v>
      </c>
      <c r="C31" s="456">
        <v>0.11679928517093247</v>
      </c>
      <c r="D31" s="456">
        <v>8.3557323765983044E-2</v>
      </c>
      <c r="E31" s="456">
        <v>0.20678981211077319</v>
      </c>
      <c r="F31" s="456">
        <v>0.19821669863790223</v>
      </c>
      <c r="G31" s="456">
        <v>0.98465414632536841</v>
      </c>
      <c r="H31" s="458">
        <v>1.5345853674631645E-2</v>
      </c>
      <c r="I31" s="457">
        <v>1</v>
      </c>
    </row>
    <row r="32" spans="1:9">
      <c r="A32" s="437" t="str">
        <f>'FB 7.3T '!A32</f>
        <v>TALLAHASSEE</v>
      </c>
      <c r="B32" s="456">
        <v>0.46098817705167011</v>
      </c>
      <c r="C32" s="456">
        <v>0.10027084604245623</v>
      </c>
      <c r="D32" s="456">
        <v>7.4698816490005843E-2</v>
      </c>
      <c r="E32" s="456">
        <v>0.19958491238385562</v>
      </c>
      <c r="F32" s="456">
        <v>0.14817987571263577</v>
      </c>
      <c r="G32" s="456">
        <v>0.98372262768062368</v>
      </c>
      <c r="H32" s="458">
        <v>1.6277372319376329E-2</v>
      </c>
      <c r="I32" s="457">
        <v>1</v>
      </c>
    </row>
    <row r="33" spans="1:9" ht="16.8" thickBot="1">
      <c r="A33" s="459" t="str">
        <f>'FB 7.3T '!A33</f>
        <v>VALENCIA</v>
      </c>
      <c r="B33" s="460">
        <v>0.50433074016507529</v>
      </c>
      <c r="C33" s="460">
        <v>9.4396049024661838E-2</v>
      </c>
      <c r="D33" s="460">
        <v>0.12561871268040634</v>
      </c>
      <c r="E33" s="460">
        <v>0.16350956618842638</v>
      </c>
      <c r="F33" s="460">
        <v>0.11214493194142998</v>
      </c>
      <c r="G33" s="460">
        <v>1</v>
      </c>
      <c r="H33" s="461">
        <v>0</v>
      </c>
      <c r="I33" s="462">
        <v>1</v>
      </c>
    </row>
    <row r="34" spans="1:9" ht="17.399999999999999" thickTop="1" thickBot="1">
      <c r="A34" s="447" t="str">
        <f>'FB 7.3T '!A34</f>
        <v>TOTAL</v>
      </c>
      <c r="B34" s="463">
        <v>0.44789860903464723</v>
      </c>
      <c r="C34" s="463">
        <v>0.11672249252417806</v>
      </c>
      <c r="D34" s="463">
        <v>0.10836352308953202</v>
      </c>
      <c r="E34" s="463">
        <v>0.17981765250360848</v>
      </c>
      <c r="F34" s="463">
        <v>0.13944339553169188</v>
      </c>
      <c r="G34" s="463">
        <v>0.99224567268365749</v>
      </c>
      <c r="H34" s="464">
        <v>7.7543273163422442E-3</v>
      </c>
      <c r="I34" s="465">
        <v>1</v>
      </c>
    </row>
    <row r="35" spans="1:9">
      <c r="A35" s="466"/>
      <c r="B35" s="466"/>
      <c r="C35" s="466"/>
      <c r="D35" s="466"/>
      <c r="E35" s="466"/>
      <c r="F35" s="466"/>
      <c r="G35" s="466"/>
      <c r="H35" s="466"/>
      <c r="I35" s="466"/>
    </row>
    <row r="36" spans="1:9">
      <c r="A36" s="932" t="str">
        <f>'FB 7.3T '!A36</f>
        <v>NOTE: DUE TO ROUNDING, COLUMNS AND ROWS MAY NOT FOOT AND CROSS-FOOT.</v>
      </c>
      <c r="B36" s="932"/>
      <c r="C36" s="932"/>
      <c r="D36" s="932"/>
      <c r="E36" s="932"/>
      <c r="F36" s="932"/>
      <c r="G36" s="932"/>
      <c r="H36" s="932"/>
      <c r="I36" s="932"/>
    </row>
  </sheetData>
  <mergeCells count="4">
    <mergeCell ref="A1:I1"/>
    <mergeCell ref="A3:I3"/>
    <mergeCell ref="A36:I36"/>
    <mergeCell ref="A2:I2"/>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zoomScaleNormal="100" workbookViewId="0">
      <selection activeCell="I27" sqref="I27"/>
    </sheetView>
  </sheetViews>
  <sheetFormatPr defaultColWidth="8.69921875" defaultRowHeight="14.4"/>
  <cols>
    <col min="1" max="1" width="29.19921875" style="431" customWidth="1"/>
    <col min="2" max="2" width="13.19921875" style="431" bestFit="1" customWidth="1"/>
    <col min="3" max="3" width="11.69921875" style="431" bestFit="1" customWidth="1"/>
    <col min="4" max="4" width="13.19921875" style="431" bestFit="1" customWidth="1"/>
    <col min="5" max="5" width="11.69921875" style="431" bestFit="1" customWidth="1"/>
    <col min="6" max="6" width="10.69921875" style="431" bestFit="1" customWidth="1"/>
    <col min="7" max="7" width="13.19921875" style="431" bestFit="1" customWidth="1"/>
    <col min="8" max="8" width="10.8984375" style="431" bestFit="1" customWidth="1"/>
    <col min="9" max="9" width="12.5" style="431" bestFit="1" customWidth="1"/>
    <col min="10" max="16384" width="8.69921875" style="431"/>
  </cols>
  <sheetData>
    <row r="1" spans="1:9" ht="15.6">
      <c r="A1" s="936" t="s">
        <v>788</v>
      </c>
      <c r="B1" s="936"/>
      <c r="C1" s="936"/>
      <c r="D1" s="936"/>
      <c r="E1" s="936"/>
      <c r="F1" s="936"/>
      <c r="G1" s="936"/>
      <c r="H1" s="931"/>
      <c r="I1" s="931"/>
    </row>
    <row r="2" spans="1:9" ht="15.6">
      <c r="A2" s="936" t="s">
        <v>764</v>
      </c>
      <c r="B2" s="936"/>
      <c r="C2" s="936"/>
      <c r="D2" s="936"/>
      <c r="E2" s="936"/>
      <c r="F2" s="936"/>
      <c r="G2" s="936"/>
      <c r="H2" s="931"/>
      <c r="I2" s="931"/>
    </row>
    <row r="3" spans="1:9" ht="15.6">
      <c r="A3" s="936" t="s">
        <v>789</v>
      </c>
      <c r="B3" s="936"/>
      <c r="C3" s="936"/>
      <c r="D3" s="936"/>
      <c r="E3" s="936"/>
      <c r="F3" s="936"/>
      <c r="G3" s="936"/>
      <c r="H3" s="931"/>
      <c r="I3" s="931"/>
    </row>
    <row r="4" spans="1:9" ht="15.6">
      <c r="A4" s="467"/>
      <c r="B4" s="467"/>
      <c r="C4" s="467"/>
      <c r="D4" s="467"/>
      <c r="E4" s="467"/>
      <c r="F4" s="467"/>
      <c r="G4" s="467"/>
      <c r="H4" s="468"/>
    </row>
    <row r="5" spans="1:9" ht="16.2" thickBot="1">
      <c r="A5" s="469"/>
      <c r="B5" s="469"/>
      <c r="C5" s="469"/>
      <c r="D5" s="470"/>
      <c r="E5" s="470"/>
      <c r="F5" s="470"/>
      <c r="G5" s="470"/>
      <c r="H5" s="468"/>
    </row>
    <row r="6" spans="1:9" ht="16.5" customHeight="1" thickBot="1">
      <c r="A6" s="937" t="s">
        <v>790</v>
      </c>
      <c r="B6" s="939" t="s">
        <v>791</v>
      </c>
      <c r="C6" s="940"/>
      <c r="D6" s="941" t="s">
        <v>792</v>
      </c>
      <c r="E6" s="943" t="s">
        <v>793</v>
      </c>
      <c r="F6" s="945" t="s">
        <v>794</v>
      </c>
      <c r="G6" s="933" t="s">
        <v>774</v>
      </c>
      <c r="H6" s="945" t="s">
        <v>775</v>
      </c>
      <c r="I6" s="933" t="s">
        <v>795</v>
      </c>
    </row>
    <row r="7" spans="1:9" ht="43.5" customHeight="1" thickBot="1">
      <c r="A7" s="938"/>
      <c r="B7" s="471" t="s">
        <v>796</v>
      </c>
      <c r="C7" s="472" t="s">
        <v>797</v>
      </c>
      <c r="D7" s="942"/>
      <c r="E7" s="944"/>
      <c r="F7" s="946"/>
      <c r="G7" s="934"/>
      <c r="H7" s="946"/>
      <c r="I7" s="934"/>
    </row>
    <row r="8" spans="1:9">
      <c r="A8" s="473" t="s">
        <v>777</v>
      </c>
      <c r="B8" s="474">
        <v>51367208.125755638</v>
      </c>
      <c r="C8" s="475">
        <v>6886174.5456396313</v>
      </c>
      <c r="D8" s="476">
        <v>58253382.671395272</v>
      </c>
      <c r="E8" s="477">
        <v>15074227.591674779</v>
      </c>
      <c r="F8" s="475">
        <v>553673.96113552817</v>
      </c>
      <c r="G8" s="478">
        <v>73881284.224205568</v>
      </c>
      <c r="H8" s="477">
        <v>1752000</v>
      </c>
      <c r="I8" s="478">
        <v>75633284.224205568</v>
      </c>
    </row>
    <row r="9" spans="1:9">
      <c r="A9" s="479" t="s">
        <v>6</v>
      </c>
      <c r="B9" s="474">
        <v>105635030</v>
      </c>
      <c r="C9" s="475">
        <v>25859005</v>
      </c>
      <c r="D9" s="476">
        <v>131494035</v>
      </c>
      <c r="E9" s="477">
        <v>44163484.57</v>
      </c>
      <c r="F9" s="475">
        <v>1339271.31</v>
      </c>
      <c r="G9" s="478">
        <v>176996790.88</v>
      </c>
      <c r="H9" s="477">
        <v>28429844</v>
      </c>
      <c r="I9" s="478">
        <v>205426634.88</v>
      </c>
    </row>
    <row r="10" spans="1:9">
      <c r="A10" s="480" t="s">
        <v>7</v>
      </c>
      <c r="B10" s="474">
        <v>21364650.98</v>
      </c>
      <c r="C10" s="475">
        <v>7041526.5200000005</v>
      </c>
      <c r="D10" s="476">
        <v>28406177.5</v>
      </c>
      <c r="E10" s="477">
        <v>8768257.629999999</v>
      </c>
      <c r="F10" s="475">
        <v>1494685.1500000001</v>
      </c>
      <c r="G10" s="478">
        <v>38669120.279999994</v>
      </c>
      <c r="H10" s="477">
        <v>0</v>
      </c>
      <c r="I10" s="478">
        <v>38669120.279999994</v>
      </c>
    </row>
    <row r="11" spans="1:9">
      <c r="A11" s="479" t="s">
        <v>8</v>
      </c>
      <c r="B11" s="474">
        <v>10160720.960000001</v>
      </c>
      <c r="C11" s="475">
        <v>1069599.98</v>
      </c>
      <c r="D11" s="476">
        <v>11230320.940000001</v>
      </c>
      <c r="E11" s="477">
        <v>3372349.64</v>
      </c>
      <c r="F11" s="475">
        <v>324633</v>
      </c>
      <c r="G11" s="478">
        <v>14927303.580000002</v>
      </c>
      <c r="H11" s="477">
        <v>275000</v>
      </c>
      <c r="I11" s="478">
        <v>15202303.580000002</v>
      </c>
    </row>
    <row r="12" spans="1:9">
      <c r="A12" s="480" t="s">
        <v>9</v>
      </c>
      <c r="B12" s="474">
        <v>55847020.480000004</v>
      </c>
      <c r="C12" s="475">
        <v>6213699.7399999993</v>
      </c>
      <c r="D12" s="476">
        <v>62060720.220000006</v>
      </c>
      <c r="E12" s="477">
        <v>14117526.279999999</v>
      </c>
      <c r="F12" s="475">
        <v>1873998.47</v>
      </c>
      <c r="G12" s="478">
        <v>78052244.969999999</v>
      </c>
      <c r="H12" s="477">
        <v>16039000</v>
      </c>
      <c r="I12" s="478">
        <v>94091244.969999999</v>
      </c>
    </row>
    <row r="13" spans="1:9">
      <c r="A13" s="479" t="s">
        <v>778</v>
      </c>
      <c r="B13" s="474">
        <v>41880720</v>
      </c>
      <c r="C13" s="475">
        <v>10406583</v>
      </c>
      <c r="D13" s="476">
        <v>52287303</v>
      </c>
      <c r="E13" s="477">
        <v>13773661</v>
      </c>
      <c r="F13" s="475">
        <v>413229</v>
      </c>
      <c r="G13" s="478">
        <v>66474193</v>
      </c>
      <c r="H13" s="477">
        <v>1850000</v>
      </c>
      <c r="I13" s="478">
        <v>68324193</v>
      </c>
    </row>
    <row r="14" spans="1:9">
      <c r="A14" s="480" t="s">
        <v>779</v>
      </c>
      <c r="B14" s="474">
        <v>95304222.24000001</v>
      </c>
      <c r="C14" s="475">
        <v>14738820.469999999</v>
      </c>
      <c r="D14" s="476">
        <v>110043042.71000001</v>
      </c>
      <c r="E14" s="477">
        <v>25510217.529999997</v>
      </c>
      <c r="F14" s="475">
        <v>1962943.2799999998</v>
      </c>
      <c r="G14" s="478">
        <v>137516203.52000001</v>
      </c>
      <c r="H14" s="477">
        <v>700771.33</v>
      </c>
      <c r="I14" s="478">
        <v>138216974.85000002</v>
      </c>
    </row>
    <row r="15" spans="1:9">
      <c r="A15" s="480" t="s">
        <v>12</v>
      </c>
      <c r="B15" s="474">
        <v>6732537.7823200002</v>
      </c>
      <c r="C15" s="475">
        <v>713549.18637000001</v>
      </c>
      <c r="D15" s="476">
        <v>7446086.9686900005</v>
      </c>
      <c r="E15" s="477">
        <v>2742394.7955555553</v>
      </c>
      <c r="F15" s="475">
        <v>0</v>
      </c>
      <c r="G15" s="478">
        <v>10188481.764245555</v>
      </c>
      <c r="H15" s="477">
        <v>0</v>
      </c>
      <c r="I15" s="478">
        <v>10188481.764245555</v>
      </c>
    </row>
    <row r="16" spans="1:9">
      <c r="A16" s="473" t="s">
        <v>13</v>
      </c>
      <c r="B16" s="474">
        <v>20922696</v>
      </c>
      <c r="C16" s="475">
        <v>2490334</v>
      </c>
      <c r="D16" s="476">
        <v>23413030</v>
      </c>
      <c r="E16" s="477">
        <v>6611940</v>
      </c>
      <c r="F16" s="475">
        <v>2240261</v>
      </c>
      <c r="G16" s="478">
        <v>32265231</v>
      </c>
      <c r="H16" s="477">
        <v>164353</v>
      </c>
      <c r="I16" s="478">
        <v>32429584</v>
      </c>
    </row>
    <row r="17" spans="1:9">
      <c r="A17" s="480" t="s">
        <v>14</v>
      </c>
      <c r="B17" s="474">
        <v>73828236.169999987</v>
      </c>
      <c r="C17" s="475">
        <v>10482104.73</v>
      </c>
      <c r="D17" s="476">
        <v>84310340.899999991</v>
      </c>
      <c r="E17" s="477">
        <v>27562479.27</v>
      </c>
      <c r="F17" s="475">
        <v>1831282.6</v>
      </c>
      <c r="G17" s="478">
        <v>113704102.76999998</v>
      </c>
      <c r="H17" s="477">
        <v>0</v>
      </c>
      <c r="I17" s="478">
        <v>113704102.76999998</v>
      </c>
    </row>
    <row r="18" spans="1:9">
      <c r="A18" s="480" t="s">
        <v>15</v>
      </c>
      <c r="B18" s="474">
        <v>62074636.990000002</v>
      </c>
      <c r="C18" s="475">
        <v>7976588</v>
      </c>
      <c r="D18" s="476">
        <v>70051224.99000001</v>
      </c>
      <c r="E18" s="477">
        <v>13657906</v>
      </c>
      <c r="F18" s="475">
        <v>617167</v>
      </c>
      <c r="G18" s="478">
        <v>84326297.99000001</v>
      </c>
      <c r="H18" s="477">
        <v>415404</v>
      </c>
      <c r="I18" s="478">
        <v>84741701.99000001</v>
      </c>
    </row>
    <row r="19" spans="1:9">
      <c r="A19" s="479" t="s">
        <v>780</v>
      </c>
      <c r="B19" s="474">
        <v>13228205.829999998</v>
      </c>
      <c r="C19" s="475">
        <v>1800572.2999999998</v>
      </c>
      <c r="D19" s="476">
        <v>15028778.129999999</v>
      </c>
      <c r="E19" s="477">
        <v>4301023.54</v>
      </c>
      <c r="F19" s="475">
        <v>105918.39</v>
      </c>
      <c r="G19" s="478">
        <v>19435720.059999999</v>
      </c>
      <c r="H19" s="477">
        <v>0</v>
      </c>
      <c r="I19" s="478">
        <v>19435720.059999999</v>
      </c>
    </row>
    <row r="20" spans="1:9">
      <c r="A20" s="480" t="s">
        <v>217</v>
      </c>
      <c r="B20" s="474">
        <v>15382059.560000001</v>
      </c>
      <c r="C20" s="475">
        <v>2134404.4499999997</v>
      </c>
      <c r="D20" s="476">
        <v>17516464.010000002</v>
      </c>
      <c r="E20" s="477">
        <v>4863152.9899999993</v>
      </c>
      <c r="F20" s="475">
        <v>43937.350000000006</v>
      </c>
      <c r="G20" s="478">
        <v>22423554.350000001</v>
      </c>
      <c r="H20" s="477">
        <v>895969.65</v>
      </c>
      <c r="I20" s="478">
        <v>23319524</v>
      </c>
    </row>
    <row r="21" spans="1:9">
      <c r="A21" s="480" t="s">
        <v>781</v>
      </c>
      <c r="B21" s="474">
        <v>29199257.399999999</v>
      </c>
      <c r="C21" s="475">
        <v>4376928.3699999992</v>
      </c>
      <c r="D21" s="476">
        <v>33576185.769999996</v>
      </c>
      <c r="E21" s="477">
        <v>10895671.560000001</v>
      </c>
      <c r="F21" s="475">
        <v>13759.74</v>
      </c>
      <c r="G21" s="478">
        <v>44485617.07</v>
      </c>
      <c r="H21" s="477">
        <v>10000</v>
      </c>
      <c r="I21" s="478">
        <v>44495617.07</v>
      </c>
    </row>
    <row r="22" spans="1:9">
      <c r="A22" s="480" t="s">
        <v>19</v>
      </c>
      <c r="B22" s="474">
        <v>195470042.28000003</v>
      </c>
      <c r="C22" s="475">
        <v>54293920.650000006</v>
      </c>
      <c r="D22" s="476">
        <v>249763962.93000004</v>
      </c>
      <c r="E22" s="477">
        <v>55777018.93</v>
      </c>
      <c r="F22" s="475">
        <v>5611911.7599999998</v>
      </c>
      <c r="G22" s="478">
        <v>311152893.62</v>
      </c>
      <c r="H22" s="477">
        <v>46580016.350000001</v>
      </c>
      <c r="I22" s="478">
        <v>357732909.97000003</v>
      </c>
    </row>
    <row r="23" spans="1:9">
      <c r="A23" s="473" t="s">
        <v>299</v>
      </c>
      <c r="B23" s="474">
        <v>6346599.0662310012</v>
      </c>
      <c r="C23" s="475">
        <v>526339.80933999992</v>
      </c>
      <c r="D23" s="476">
        <v>6872938.8755710013</v>
      </c>
      <c r="E23" s="477">
        <v>2250271.67</v>
      </c>
      <c r="F23" s="475">
        <v>425816.31</v>
      </c>
      <c r="G23" s="478">
        <v>9549026.8555710018</v>
      </c>
      <c r="H23" s="477">
        <v>400000</v>
      </c>
      <c r="I23" s="478">
        <v>9949026.8555710018</v>
      </c>
    </row>
    <row r="24" spans="1:9">
      <c r="A24" s="473" t="s">
        <v>782</v>
      </c>
      <c r="B24" s="474">
        <v>18442492.009999998</v>
      </c>
      <c r="C24" s="475">
        <v>3370438.08</v>
      </c>
      <c r="D24" s="476">
        <v>21812930.089999996</v>
      </c>
      <c r="E24" s="477">
        <v>9420331.0999999996</v>
      </c>
      <c r="F24" s="475">
        <v>663094.14</v>
      </c>
      <c r="G24" s="478">
        <v>31896355.329999998</v>
      </c>
      <c r="H24" s="477">
        <v>1068301.48</v>
      </c>
      <c r="I24" s="478">
        <v>32964656.809999999</v>
      </c>
    </row>
    <row r="25" spans="1:9">
      <c r="A25" s="481" t="s">
        <v>783</v>
      </c>
      <c r="B25" s="474">
        <v>79615924.289999992</v>
      </c>
      <c r="C25" s="475">
        <v>23929719.280000001</v>
      </c>
      <c r="D25" s="476">
        <v>103545643.56999999</v>
      </c>
      <c r="E25" s="477">
        <v>23883305.57</v>
      </c>
      <c r="F25" s="475">
        <v>2930850.94</v>
      </c>
      <c r="G25" s="478">
        <v>130359800.07999998</v>
      </c>
      <c r="H25" s="477">
        <v>823968</v>
      </c>
      <c r="I25" s="478">
        <v>131183768.07999998</v>
      </c>
    </row>
    <row r="26" spans="1:9">
      <c r="A26" s="480" t="s">
        <v>296</v>
      </c>
      <c r="B26" s="474">
        <v>31769705.810000002</v>
      </c>
      <c r="C26" s="475">
        <v>3225717.69</v>
      </c>
      <c r="D26" s="476">
        <v>34995423.5</v>
      </c>
      <c r="E26" s="477">
        <v>11337898.32</v>
      </c>
      <c r="F26" s="475">
        <v>743147.32000000007</v>
      </c>
      <c r="G26" s="478">
        <v>47076469.140000001</v>
      </c>
      <c r="H26" s="477">
        <v>4344335.8899999997</v>
      </c>
      <c r="I26" s="478">
        <v>51420805.030000001</v>
      </c>
    </row>
    <row r="27" spans="1:9">
      <c r="A27" s="479" t="s">
        <v>295</v>
      </c>
      <c r="B27" s="474">
        <v>33641490.700000003</v>
      </c>
      <c r="C27" s="475">
        <v>2785751.22</v>
      </c>
      <c r="D27" s="476">
        <v>36427241.920000002</v>
      </c>
      <c r="E27" s="477">
        <v>15207708.24</v>
      </c>
      <c r="F27" s="475">
        <v>632334.79</v>
      </c>
      <c r="G27" s="478">
        <v>52267284.950000003</v>
      </c>
      <c r="H27" s="477">
        <v>3000000</v>
      </c>
      <c r="I27" s="478">
        <v>55267284.950000003</v>
      </c>
    </row>
    <row r="28" spans="1:9">
      <c r="A28" s="480" t="s">
        <v>294</v>
      </c>
      <c r="B28" s="474">
        <v>32083157.310000002</v>
      </c>
      <c r="C28" s="475">
        <v>4290606.0999999996</v>
      </c>
      <c r="D28" s="476">
        <v>36373763.410000004</v>
      </c>
      <c r="E28" s="477">
        <v>13068745.4</v>
      </c>
      <c r="F28" s="475">
        <v>105182.96</v>
      </c>
      <c r="G28" s="478">
        <v>49547691.770000003</v>
      </c>
      <c r="H28" s="477">
        <v>0</v>
      </c>
      <c r="I28" s="478">
        <v>49547691.770000003</v>
      </c>
    </row>
    <row r="29" spans="1:9">
      <c r="A29" s="479" t="s">
        <v>784</v>
      </c>
      <c r="B29" s="474">
        <v>22933889.919999998</v>
      </c>
      <c r="C29" s="475">
        <v>1748442.95</v>
      </c>
      <c r="D29" s="476">
        <v>24682332.869999997</v>
      </c>
      <c r="E29" s="477">
        <v>7336042.5499999998</v>
      </c>
      <c r="F29" s="475">
        <v>246212.49</v>
      </c>
      <c r="G29" s="478">
        <v>32264587.909999996</v>
      </c>
      <c r="H29" s="477">
        <v>1000000</v>
      </c>
      <c r="I29" s="478">
        <v>33264587.909999996</v>
      </c>
    </row>
    <row r="30" spans="1:9">
      <c r="A30" s="480" t="s">
        <v>785</v>
      </c>
      <c r="B30" s="474">
        <v>99738338</v>
      </c>
      <c r="C30" s="475">
        <v>12641036</v>
      </c>
      <c r="D30" s="476">
        <v>112379374</v>
      </c>
      <c r="E30" s="477">
        <v>25417341.219999995</v>
      </c>
      <c r="F30" s="475">
        <v>345758.29000000004</v>
      </c>
      <c r="G30" s="478">
        <v>138142473.50999999</v>
      </c>
      <c r="H30" s="477">
        <v>317109</v>
      </c>
      <c r="I30" s="478">
        <v>138459582.50999999</v>
      </c>
    </row>
    <row r="31" spans="1:9">
      <c r="A31" s="479" t="s">
        <v>28</v>
      </c>
      <c r="B31" s="474">
        <v>52461365.943000004</v>
      </c>
      <c r="C31" s="475">
        <v>8532980.1400000006</v>
      </c>
      <c r="D31" s="476">
        <v>60994346.083000004</v>
      </c>
      <c r="E31" s="477">
        <v>16217930.950000001</v>
      </c>
      <c r="F31" s="475">
        <v>808246.51</v>
      </c>
      <c r="G31" s="478">
        <v>78020523.543000013</v>
      </c>
      <c r="H31" s="477">
        <v>2800000</v>
      </c>
      <c r="I31" s="478">
        <v>80820523.543000013</v>
      </c>
    </row>
    <row r="32" spans="1:9">
      <c r="A32" s="480" t="s">
        <v>786</v>
      </c>
      <c r="B32" s="474">
        <v>54176745.359999999</v>
      </c>
      <c r="C32" s="475">
        <v>12058381.290000001</v>
      </c>
      <c r="D32" s="476">
        <v>66235126.649999999</v>
      </c>
      <c r="E32" s="477">
        <v>16315185.029999999</v>
      </c>
      <c r="F32" s="475">
        <v>205259.41999999998</v>
      </c>
      <c r="G32" s="478">
        <v>82755571.099999994</v>
      </c>
      <c r="H32" s="477">
        <v>0</v>
      </c>
      <c r="I32" s="478">
        <v>82755571.099999994</v>
      </c>
    </row>
    <row r="33" spans="1:12" ht="15.6">
      <c r="A33" s="480" t="s">
        <v>292</v>
      </c>
      <c r="B33" s="474">
        <v>15198755.84</v>
      </c>
      <c r="C33" s="475">
        <v>1972377.3</v>
      </c>
      <c r="D33" s="476">
        <v>17171133.140000001</v>
      </c>
      <c r="E33" s="477">
        <v>5365973.7200000007</v>
      </c>
      <c r="F33" s="475">
        <v>238553.41999999998</v>
      </c>
      <c r="G33" s="478">
        <v>22775660.280000001</v>
      </c>
      <c r="H33" s="477">
        <v>0</v>
      </c>
      <c r="I33" s="478">
        <v>22775660.280000001</v>
      </c>
      <c r="J33" s="468"/>
      <c r="K33" s="468"/>
      <c r="L33" s="468"/>
    </row>
    <row r="34" spans="1:12" ht="15.6">
      <c r="A34" s="473" t="s">
        <v>291</v>
      </c>
      <c r="B34" s="474">
        <v>41452514.695532486</v>
      </c>
      <c r="C34" s="475">
        <v>6026960.4500000011</v>
      </c>
      <c r="D34" s="476">
        <v>47479475.145532489</v>
      </c>
      <c r="E34" s="477">
        <v>14268229.07</v>
      </c>
      <c r="F34" s="475">
        <v>69180</v>
      </c>
      <c r="G34" s="478">
        <v>61816884.215532489</v>
      </c>
      <c r="H34" s="477">
        <v>0</v>
      </c>
      <c r="I34" s="478">
        <v>61816884.215532489</v>
      </c>
      <c r="J34" s="468"/>
      <c r="K34" s="468"/>
      <c r="L34" s="468"/>
    </row>
    <row r="35" spans="1:12" ht="16.2" thickBot="1">
      <c r="A35" s="482" t="s">
        <v>32</v>
      </c>
      <c r="B35" s="483">
        <v>137373853.69</v>
      </c>
      <c r="C35" s="484">
        <v>27389222.18</v>
      </c>
      <c r="D35" s="485">
        <v>164763075.87</v>
      </c>
      <c r="E35" s="486">
        <v>28949029.149999999</v>
      </c>
      <c r="F35" s="484">
        <v>4042083.0300000003</v>
      </c>
      <c r="G35" s="478">
        <v>197754188.05000001</v>
      </c>
      <c r="H35" s="486">
        <v>6175000</v>
      </c>
      <c r="I35" s="478">
        <v>203929188.05000001</v>
      </c>
      <c r="J35" s="468"/>
      <c r="K35" s="468"/>
      <c r="L35" s="468"/>
    </row>
    <row r="36" spans="1:12" ht="16.8" thickTop="1" thickBot="1">
      <c r="A36" s="487" t="s">
        <v>365</v>
      </c>
      <c r="B36" s="488">
        <v>1423632077.4328389</v>
      </c>
      <c r="C36" s="489">
        <v>264981783.43134961</v>
      </c>
      <c r="D36" s="488">
        <v>1688613860.8641891</v>
      </c>
      <c r="E36" s="490">
        <v>440229303.31723028</v>
      </c>
      <c r="F36" s="491">
        <v>29882391.631135531</v>
      </c>
      <c r="G36" s="492">
        <v>2158725555.8125548</v>
      </c>
      <c r="H36" s="489">
        <v>117041072.7</v>
      </c>
      <c r="I36" s="492">
        <v>2275766628.5125546</v>
      </c>
      <c r="J36" s="468"/>
      <c r="K36" s="468"/>
      <c r="L36" s="468"/>
    </row>
    <row r="37" spans="1:12" ht="16.8" thickTop="1" thickBot="1">
      <c r="A37" s="493" t="s">
        <v>798</v>
      </c>
      <c r="B37" s="494">
        <v>0.6594780302663239</v>
      </c>
      <c r="C37" s="495">
        <v>0.12274917611359318</v>
      </c>
      <c r="D37" s="496">
        <v>0.78222720637991738</v>
      </c>
      <c r="E37" s="497">
        <v>0.20393018562821702</v>
      </c>
      <c r="F37" s="495">
        <v>1.3842607991865669E-2</v>
      </c>
      <c r="G37" s="498">
        <v>1</v>
      </c>
      <c r="H37" s="499"/>
      <c r="I37" s="500"/>
      <c r="J37" s="468"/>
      <c r="K37" s="468"/>
      <c r="L37" s="468"/>
    </row>
    <row r="38" spans="1:12" ht="15.6">
      <c r="A38" s="501"/>
      <c r="B38" s="501"/>
      <c r="C38" s="501"/>
      <c r="D38" s="501"/>
      <c r="E38" s="501"/>
      <c r="F38" s="501"/>
      <c r="G38" s="501"/>
      <c r="H38" s="502"/>
      <c r="I38" s="468"/>
      <c r="J38" s="468"/>
      <c r="K38" s="468"/>
      <c r="L38" s="468"/>
    </row>
    <row r="39" spans="1:12" ht="15.6">
      <c r="A39" s="935" t="s">
        <v>787</v>
      </c>
      <c r="B39" s="935"/>
      <c r="C39" s="935"/>
      <c r="D39" s="935"/>
      <c r="E39" s="935"/>
      <c r="F39" s="935"/>
      <c r="G39" s="935"/>
      <c r="H39" s="503"/>
      <c r="I39" s="503"/>
      <c r="J39" s="503"/>
      <c r="K39" s="503"/>
      <c r="L39" s="503"/>
    </row>
    <row r="48" spans="1:12" ht="15.6">
      <c r="A48" s="502"/>
      <c r="B48" s="502"/>
      <c r="C48" s="502"/>
      <c r="D48" s="502"/>
      <c r="E48" s="502"/>
      <c r="F48" s="502"/>
      <c r="G48" s="502"/>
      <c r="H48" s="502"/>
      <c r="I48" s="468"/>
      <c r="J48" s="468"/>
      <c r="K48" s="468"/>
      <c r="L48" s="468"/>
    </row>
    <row r="77" spans="1:8">
      <c r="A77" s="502"/>
      <c r="B77" s="502"/>
      <c r="C77" s="502"/>
      <c r="D77" s="502"/>
      <c r="E77" s="502"/>
      <c r="F77" s="502"/>
      <c r="G77" s="502"/>
      <c r="H77" s="502"/>
    </row>
  </sheetData>
  <mergeCells count="12">
    <mergeCell ref="I6:I7"/>
    <mergeCell ref="A39:G39"/>
    <mergeCell ref="A1:I1"/>
    <mergeCell ref="A2:I2"/>
    <mergeCell ref="A3:I3"/>
    <mergeCell ref="A6:A7"/>
    <mergeCell ref="B6:C6"/>
    <mergeCell ref="D6:D7"/>
    <mergeCell ref="E6:E7"/>
    <mergeCell ref="F6:F7"/>
    <mergeCell ref="G6:G7"/>
    <mergeCell ref="H6:H7"/>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zoomScaleNormal="100" workbookViewId="0">
      <selection activeCell="D11" sqref="D11"/>
    </sheetView>
  </sheetViews>
  <sheetFormatPr defaultColWidth="8.69921875" defaultRowHeight="14.4"/>
  <cols>
    <col min="1" max="1" width="25.19921875" style="431" bestFit="1" customWidth="1"/>
    <col min="2" max="2" width="13" style="431" customWidth="1"/>
    <col min="3" max="3" width="14.5" style="431" bestFit="1" customWidth="1"/>
    <col min="4" max="4" width="13.69921875" style="431" bestFit="1" customWidth="1"/>
    <col min="5" max="5" width="15.19921875" style="431" bestFit="1" customWidth="1"/>
    <col min="6" max="6" width="13.5" style="431" customWidth="1"/>
    <col min="7" max="8" width="13.59765625" style="431" customWidth="1"/>
    <col min="9" max="9" width="17.69921875" style="431" customWidth="1"/>
    <col min="10" max="10" width="12" style="431" bestFit="1" customWidth="1"/>
    <col min="11" max="11" width="10.5" style="431" customWidth="1"/>
    <col min="12" max="12" width="9.5" style="431" customWidth="1"/>
    <col min="13" max="13" width="10.5" style="431" customWidth="1"/>
    <col min="14" max="14" width="12.8984375" style="431" customWidth="1"/>
    <col min="15" max="15" width="10.3984375" style="431" customWidth="1"/>
    <col min="16" max="16" width="9.8984375" style="431" customWidth="1"/>
    <col min="17" max="17" width="12.8984375" style="431" bestFit="1" customWidth="1"/>
    <col min="18" max="18" width="9.5" style="431" customWidth="1"/>
    <col min="19" max="19" width="12" style="431" bestFit="1" customWidth="1"/>
    <col min="20" max="21" width="12.8984375" style="431" bestFit="1" customWidth="1"/>
    <col min="22" max="22" width="10.8984375" style="431" customWidth="1"/>
    <col min="23" max="23" width="12.8984375" style="431" bestFit="1" customWidth="1"/>
    <col min="24" max="24" width="11.69921875" style="431" customWidth="1"/>
    <col min="25" max="25" width="15.19921875" style="431" bestFit="1" customWidth="1"/>
    <col min="26" max="16384" width="8.69921875" style="431"/>
  </cols>
  <sheetData>
    <row r="1" spans="1:25" s="504" customFormat="1" ht="57.6">
      <c r="B1" s="505" t="s">
        <v>799</v>
      </c>
      <c r="C1" s="505" t="s">
        <v>800</v>
      </c>
      <c r="D1" s="505" t="s">
        <v>801</v>
      </c>
      <c r="E1" s="505" t="s">
        <v>802</v>
      </c>
      <c r="F1" s="505" t="s">
        <v>803</v>
      </c>
      <c r="G1" s="505" t="s">
        <v>804</v>
      </c>
      <c r="H1" s="505" t="s">
        <v>805</v>
      </c>
      <c r="I1" s="505" t="s">
        <v>806</v>
      </c>
      <c r="J1" s="505" t="s">
        <v>64</v>
      </c>
      <c r="K1" s="505" t="s">
        <v>807</v>
      </c>
      <c r="L1" s="505" t="s">
        <v>808</v>
      </c>
      <c r="M1" s="505" t="s">
        <v>809</v>
      </c>
      <c r="N1" s="505" t="s">
        <v>810</v>
      </c>
      <c r="O1" s="505" t="s">
        <v>811</v>
      </c>
      <c r="P1" s="505" t="s">
        <v>812</v>
      </c>
      <c r="Q1" s="505" t="s">
        <v>813</v>
      </c>
      <c r="R1" s="505" t="s">
        <v>814</v>
      </c>
      <c r="S1" s="505" t="s">
        <v>815</v>
      </c>
      <c r="T1" s="505" t="s">
        <v>816</v>
      </c>
      <c r="U1" s="505" t="s">
        <v>817</v>
      </c>
      <c r="V1" s="505" t="s">
        <v>698</v>
      </c>
      <c r="W1" s="505" t="s">
        <v>818</v>
      </c>
      <c r="X1" s="505" t="s">
        <v>819</v>
      </c>
      <c r="Y1" s="505" t="s">
        <v>42</v>
      </c>
    </row>
    <row r="2" spans="1:25" s="506" customFormat="1">
      <c r="A2" s="506" t="s">
        <v>820</v>
      </c>
      <c r="B2" s="507">
        <v>496561</v>
      </c>
      <c r="C2" s="507">
        <v>6456956</v>
      </c>
      <c r="D2" s="507">
        <v>1678152</v>
      </c>
      <c r="E2" s="507">
        <v>8135108</v>
      </c>
      <c r="F2" s="507">
        <v>263237</v>
      </c>
      <c r="G2" s="507">
        <v>118477</v>
      </c>
      <c r="H2" s="507">
        <v>381714</v>
      </c>
      <c r="I2" s="507">
        <v>8516822</v>
      </c>
      <c r="J2" s="507">
        <v>14746</v>
      </c>
      <c r="K2" s="507">
        <v>17196</v>
      </c>
      <c r="L2" s="507">
        <v>136071</v>
      </c>
      <c r="M2" s="507">
        <v>153267</v>
      </c>
      <c r="N2" s="507">
        <v>254334</v>
      </c>
      <c r="O2" s="506">
        <v>94</v>
      </c>
      <c r="P2" s="507">
        <v>199</v>
      </c>
      <c r="Q2" s="507">
        <v>47974</v>
      </c>
      <c r="R2" s="507">
        <v>10342</v>
      </c>
      <c r="S2" s="507">
        <v>12291</v>
      </c>
      <c r="T2" s="507">
        <v>94661</v>
      </c>
      <c r="U2" s="507">
        <v>165268</v>
      </c>
      <c r="V2" s="507">
        <v>92865</v>
      </c>
      <c r="W2" s="507">
        <v>9694155</v>
      </c>
    </row>
    <row r="4" spans="1:25" ht="16.2">
      <c r="A4" s="431" t="s">
        <v>821</v>
      </c>
      <c r="B4" s="508">
        <v>52506997</v>
      </c>
      <c r="C4" s="509">
        <v>513110234</v>
      </c>
      <c r="D4" s="509">
        <v>269291044</v>
      </c>
      <c r="E4" s="509">
        <v>782401278</v>
      </c>
      <c r="F4" s="509">
        <v>29338712</v>
      </c>
      <c r="G4" s="509">
        <v>7248797</v>
      </c>
      <c r="H4" s="509">
        <v>36587509</v>
      </c>
      <c r="I4" s="509">
        <v>818988787</v>
      </c>
      <c r="J4" s="509">
        <v>1675109</v>
      </c>
      <c r="K4" s="509">
        <v>1224129</v>
      </c>
      <c r="L4" s="509">
        <v>2337413</v>
      </c>
      <c r="M4" s="509">
        <v>3561542</v>
      </c>
      <c r="N4" s="509">
        <v>55235071</v>
      </c>
      <c r="O4" s="509">
        <v>895</v>
      </c>
      <c r="P4" s="509">
        <v>22919</v>
      </c>
      <c r="Q4" s="509">
        <v>4857446</v>
      </c>
      <c r="R4" s="509">
        <v>2048938</v>
      </c>
      <c r="S4" s="509">
        <v>1816461</v>
      </c>
      <c r="T4" s="509">
        <v>5022522</v>
      </c>
      <c r="U4" s="509">
        <v>13745367</v>
      </c>
      <c r="V4" s="509">
        <v>21153485</v>
      </c>
      <c r="W4" s="508">
        <v>966890172</v>
      </c>
      <c r="X4" s="510">
        <v>0</v>
      </c>
      <c r="Y4" s="509">
        <v>966890172</v>
      </c>
    </row>
    <row r="5" spans="1:25" ht="16.2">
      <c r="A5" s="431" t="s">
        <v>822</v>
      </c>
      <c r="B5" s="508">
        <v>61715913</v>
      </c>
      <c r="C5" s="509">
        <v>775544065</v>
      </c>
      <c r="D5" s="509">
        <v>216849736</v>
      </c>
      <c r="E5" s="509">
        <v>992393801</v>
      </c>
      <c r="F5" s="509">
        <v>35591627</v>
      </c>
      <c r="G5" s="509">
        <v>14335782</v>
      </c>
      <c r="H5" s="509">
        <v>49927409</v>
      </c>
      <c r="I5" s="509">
        <v>1042321210</v>
      </c>
      <c r="J5" s="509">
        <v>1733294</v>
      </c>
      <c r="K5" s="509">
        <v>1726600</v>
      </c>
      <c r="L5" s="509">
        <v>1305631</v>
      </c>
      <c r="M5" s="509">
        <v>3032231</v>
      </c>
      <c r="N5" s="509">
        <v>32492800</v>
      </c>
      <c r="O5" s="509">
        <v>14112</v>
      </c>
      <c r="P5" s="509">
        <v>23878</v>
      </c>
      <c r="Q5" s="509">
        <v>7047459</v>
      </c>
      <c r="R5" s="509">
        <v>1520086</v>
      </c>
      <c r="S5" s="509">
        <v>1824665</v>
      </c>
      <c r="T5" s="509">
        <v>13234234</v>
      </c>
      <c r="U5" s="509">
        <v>23626444</v>
      </c>
      <c r="V5" s="509">
        <v>10136056</v>
      </c>
      <c r="W5" s="508">
        <v>1175095938</v>
      </c>
      <c r="X5" s="509">
        <v>133780537</v>
      </c>
      <c r="Y5" s="509">
        <v>1308876475</v>
      </c>
    </row>
    <row r="6" spans="1:25" ht="16.2">
      <c r="A6" s="431" t="s">
        <v>823</v>
      </c>
      <c r="B6" s="508">
        <v>114222910</v>
      </c>
      <c r="C6" s="509">
        <v>1288654299</v>
      </c>
      <c r="D6" s="509">
        <v>486140780</v>
      </c>
      <c r="E6" s="509">
        <v>1774795079</v>
      </c>
      <c r="F6" s="509">
        <v>64930339</v>
      </c>
      <c r="G6" s="509">
        <v>21584579</v>
      </c>
      <c r="H6" s="509">
        <v>86514918</v>
      </c>
      <c r="I6" s="509">
        <v>1861309997</v>
      </c>
      <c r="J6" s="509">
        <v>3408403</v>
      </c>
      <c r="K6" s="509">
        <v>2950729</v>
      </c>
      <c r="L6" s="509">
        <v>3643044</v>
      </c>
      <c r="M6" s="509">
        <v>6593773</v>
      </c>
      <c r="N6" s="509">
        <v>87727871</v>
      </c>
      <c r="O6" s="509">
        <v>15007</v>
      </c>
      <c r="P6" s="509">
        <v>46797</v>
      </c>
      <c r="Q6" s="509">
        <v>11904905</v>
      </c>
      <c r="R6" s="509">
        <v>3569024</v>
      </c>
      <c r="S6" s="509">
        <v>3641126</v>
      </c>
      <c r="T6" s="509">
        <v>18256756</v>
      </c>
      <c r="U6" s="509">
        <v>37371811</v>
      </c>
      <c r="V6" s="509">
        <v>31289541</v>
      </c>
      <c r="W6" s="508">
        <v>2141986110</v>
      </c>
      <c r="X6" s="509">
        <v>133780537</v>
      </c>
      <c r="Y6" s="509">
        <v>2275766647</v>
      </c>
    </row>
    <row r="8" spans="1:25">
      <c r="A8" s="431" t="s">
        <v>824</v>
      </c>
    </row>
    <row r="9" spans="1:25" ht="16.2">
      <c r="A9" s="431" t="s">
        <v>825</v>
      </c>
      <c r="B9" s="509">
        <v>105.74128254131919</v>
      </c>
      <c r="C9" s="509">
        <v>79.466273891288708</v>
      </c>
      <c r="D9" s="509">
        <v>160.46880377939544</v>
      </c>
      <c r="E9" s="509">
        <v>96.175893178062296</v>
      </c>
      <c r="F9" s="509">
        <v>111.45360264704429</v>
      </c>
      <c r="G9" s="509">
        <v>61.183157912506225</v>
      </c>
      <c r="H9" s="509">
        <v>95.850581849237912</v>
      </c>
      <c r="I9" s="509">
        <v>96.161313104817737</v>
      </c>
      <c r="J9" s="509">
        <v>113.59751797097518</v>
      </c>
      <c r="K9" s="509">
        <v>71.186845778087928</v>
      </c>
      <c r="L9" s="509">
        <v>17.17789242380816</v>
      </c>
      <c r="M9" s="509">
        <v>23.237500570899151</v>
      </c>
      <c r="N9" s="509">
        <v>217.17533243687436</v>
      </c>
      <c r="O9" s="509">
        <v>9.5212765957446805</v>
      </c>
      <c r="P9" s="509">
        <v>115.17085427135679</v>
      </c>
      <c r="Q9" s="509">
        <v>101.25163630299745</v>
      </c>
      <c r="R9" s="509">
        <v>198.11815896345001</v>
      </c>
      <c r="S9" s="509">
        <v>147.78789358066879</v>
      </c>
      <c r="T9" s="509">
        <v>53.057985865351093</v>
      </c>
      <c r="U9" s="509">
        <v>83.17016603335189</v>
      </c>
      <c r="V9" s="509">
        <v>227.78748721262048</v>
      </c>
      <c r="W9" s="509">
        <v>97.557413410451971</v>
      </c>
      <c r="X9" s="509"/>
      <c r="Y9" s="509"/>
    </row>
    <row r="10" spans="1:25" ht="16.2">
      <c r="A10" s="431" t="s">
        <v>826</v>
      </c>
      <c r="B10" s="509">
        <v>124.28666971429492</v>
      </c>
      <c r="C10" s="509">
        <v>120.10985749322127</v>
      </c>
      <c r="D10" s="509">
        <v>129.21936511114606</v>
      </c>
      <c r="E10" s="509">
        <v>121.98901366767349</v>
      </c>
      <c r="F10" s="509">
        <v>135.20753921371235</v>
      </c>
      <c r="G10" s="509">
        <v>121.00054862969183</v>
      </c>
      <c r="H10" s="509">
        <v>130.79795082181948</v>
      </c>
      <c r="I10" s="509">
        <v>122.3838199271982</v>
      </c>
      <c r="J10" s="509">
        <v>117.54333378543333</v>
      </c>
      <c r="K10" s="509">
        <v>100.40707141195627</v>
      </c>
      <c r="L10" s="509">
        <v>9.5952186726047426</v>
      </c>
      <c r="M10" s="509">
        <v>19.78397828625862</v>
      </c>
      <c r="N10" s="509">
        <v>127.75641479314602</v>
      </c>
      <c r="O10" s="509">
        <v>150.12765957446808</v>
      </c>
      <c r="P10" s="509">
        <v>119.98994974874371</v>
      </c>
      <c r="Q10" s="509">
        <v>146.90163421853504</v>
      </c>
      <c r="R10" s="509">
        <v>146.98182169793077</v>
      </c>
      <c r="S10" s="509">
        <v>148.45537385078512</v>
      </c>
      <c r="T10" s="509">
        <v>139.80661518471177</v>
      </c>
      <c r="U10" s="509">
        <v>142.95837064646514</v>
      </c>
      <c r="V10" s="509">
        <v>109.14829052926291</v>
      </c>
      <c r="W10" s="509">
        <v>120.1713694489102</v>
      </c>
      <c r="X10" s="509"/>
      <c r="Y10" s="509"/>
    </row>
    <row r="11" spans="1:25" ht="16.2">
      <c r="A11" s="431" t="s">
        <v>42</v>
      </c>
      <c r="B11" s="509">
        <v>230.02795225561411</v>
      </c>
      <c r="C11" s="509">
        <v>199.57613138450998</v>
      </c>
      <c r="D11" s="509">
        <v>289.68816889054153</v>
      </c>
      <c r="E11" s="509">
        <v>218.1649068457358</v>
      </c>
      <c r="F11" s="509">
        <v>246.66114186075663</v>
      </c>
      <c r="G11" s="509">
        <v>182.18370654219805</v>
      </c>
      <c r="H11" s="509">
        <v>226.64853267105741</v>
      </c>
      <c r="I11" s="509">
        <v>218.54513303201594</v>
      </c>
      <c r="J11" s="509">
        <v>231.14085175640849</v>
      </c>
      <c r="K11" s="509">
        <v>171.59391719004418</v>
      </c>
      <c r="L11" s="509">
        <v>26.773111096412904</v>
      </c>
      <c r="M11" s="509">
        <v>43.021478857157774</v>
      </c>
      <c r="N11" s="509">
        <v>344.93174723002039</v>
      </c>
      <c r="O11" s="509">
        <v>159.64893617021278</v>
      </c>
      <c r="P11" s="509">
        <v>235.1608040201005</v>
      </c>
      <c r="Q11" s="509">
        <v>248.15327052153248</v>
      </c>
      <c r="R11" s="509">
        <v>345.09998066138076</v>
      </c>
      <c r="S11" s="509">
        <v>296.24326743145389</v>
      </c>
      <c r="T11" s="509">
        <v>192.86460105006287</v>
      </c>
      <c r="U11" s="509">
        <v>226.12853667981705</v>
      </c>
      <c r="V11" s="509">
        <v>336.93577774188338</v>
      </c>
      <c r="W11" s="509">
        <v>217.72878285936218</v>
      </c>
      <c r="X11" s="509"/>
      <c r="Y11" s="509"/>
    </row>
    <row r="13" spans="1:25">
      <c r="B13" s="511"/>
      <c r="C13" s="511"/>
      <c r="D13" s="511"/>
      <c r="E13" s="511"/>
      <c r="F13" s="511"/>
      <c r="G13" s="511"/>
      <c r="H13" s="511"/>
      <c r="I13" s="511"/>
      <c r="J13" s="511"/>
      <c r="K13" s="511"/>
      <c r="L13" s="511"/>
      <c r="M13" s="511"/>
      <c r="N13" s="511"/>
      <c r="O13" s="511"/>
      <c r="P13" s="511"/>
      <c r="Q13" s="511"/>
      <c r="R13" s="511"/>
      <c r="S13" s="511"/>
      <c r="T13" s="511"/>
      <c r="U13" s="511"/>
      <c r="V13" s="511"/>
      <c r="W13" s="511"/>
    </row>
    <row r="14" spans="1:25">
      <c r="B14" s="511"/>
      <c r="C14" s="511"/>
      <c r="D14" s="511"/>
      <c r="E14" s="511"/>
      <c r="F14" s="511"/>
      <c r="G14" s="511"/>
      <c r="H14" s="511"/>
      <c r="I14" s="511"/>
      <c r="J14" s="511"/>
      <c r="K14" s="511"/>
      <c r="L14" s="511"/>
      <c r="M14" s="511"/>
      <c r="N14" s="511"/>
      <c r="O14" s="511"/>
      <c r="P14" s="511"/>
      <c r="Q14" s="511"/>
      <c r="R14" s="511"/>
      <c r="S14" s="511"/>
      <c r="T14" s="511"/>
      <c r="U14" s="511"/>
      <c r="V14" s="511"/>
      <c r="W14" s="511"/>
    </row>
    <row r="15" spans="1:25">
      <c r="B15" s="511"/>
      <c r="C15" s="511"/>
      <c r="D15" s="511"/>
      <c r="E15" s="511"/>
      <c r="F15" s="511"/>
      <c r="G15" s="511"/>
      <c r="H15" s="511"/>
      <c r="I15" s="511"/>
      <c r="J15" s="511"/>
      <c r="K15" s="511"/>
      <c r="L15" s="511"/>
      <c r="M15" s="511"/>
      <c r="N15" s="511"/>
      <c r="O15" s="511"/>
      <c r="P15" s="511"/>
      <c r="Q15" s="511"/>
      <c r="R15" s="511"/>
      <c r="S15" s="511"/>
      <c r="T15" s="511"/>
      <c r="U15" s="511"/>
      <c r="V15" s="511"/>
      <c r="W15" s="511"/>
    </row>
    <row r="16" spans="1:25">
      <c r="B16" s="511"/>
      <c r="C16" s="511"/>
      <c r="D16" s="511"/>
      <c r="E16" s="511"/>
      <c r="F16" s="511"/>
      <c r="G16" s="511"/>
      <c r="H16" s="511"/>
      <c r="I16" s="511"/>
      <c r="J16" s="511"/>
      <c r="K16" s="511"/>
      <c r="L16" s="511"/>
      <c r="M16" s="511"/>
      <c r="N16" s="511"/>
      <c r="O16" s="511"/>
      <c r="P16" s="511"/>
      <c r="Q16" s="511"/>
      <c r="R16" s="511"/>
      <c r="S16" s="511"/>
      <c r="T16" s="511"/>
      <c r="U16" s="511"/>
      <c r="V16" s="511"/>
      <c r="W16" s="511"/>
    </row>
    <row r="17" spans="2:25">
      <c r="B17" s="511"/>
      <c r="C17" s="511"/>
      <c r="D17" s="511"/>
      <c r="E17" s="511"/>
      <c r="F17" s="511"/>
      <c r="G17" s="511"/>
      <c r="H17" s="511"/>
      <c r="I17" s="511"/>
      <c r="J17" s="511"/>
      <c r="K17" s="511"/>
      <c r="L17" s="511"/>
      <c r="M17" s="511"/>
      <c r="N17" s="511"/>
      <c r="O17" s="511"/>
      <c r="P17" s="511"/>
      <c r="Q17" s="511"/>
      <c r="R17" s="511"/>
      <c r="S17" s="511"/>
      <c r="T17" s="511"/>
      <c r="U17" s="511"/>
      <c r="V17" s="511"/>
      <c r="W17" s="511"/>
    </row>
    <row r="18" spans="2:25">
      <c r="B18" s="511"/>
      <c r="C18" s="511"/>
      <c r="D18" s="511"/>
      <c r="E18" s="511"/>
      <c r="F18" s="511"/>
      <c r="G18" s="511"/>
      <c r="H18" s="511"/>
      <c r="I18" s="511"/>
      <c r="J18" s="511"/>
      <c r="K18" s="511"/>
      <c r="L18" s="511"/>
      <c r="M18" s="511"/>
      <c r="N18" s="511"/>
      <c r="O18" s="511"/>
      <c r="P18" s="511"/>
      <c r="Q18" s="511"/>
      <c r="R18" s="511"/>
      <c r="S18" s="511"/>
      <c r="T18" s="511"/>
      <c r="U18" s="511"/>
      <c r="V18" s="511"/>
      <c r="W18" s="511"/>
      <c r="X18" s="511"/>
      <c r="Y18" s="511"/>
    </row>
    <row r="19" spans="2:25">
      <c r="B19" s="511"/>
      <c r="C19" s="511"/>
      <c r="D19" s="511"/>
      <c r="E19" s="511"/>
      <c r="F19" s="511"/>
      <c r="G19" s="511"/>
      <c r="H19" s="511"/>
      <c r="I19" s="511"/>
      <c r="J19" s="511"/>
      <c r="K19" s="511"/>
      <c r="L19" s="511"/>
      <c r="M19" s="511"/>
      <c r="N19" s="511"/>
      <c r="O19" s="511"/>
      <c r="P19" s="511"/>
      <c r="Q19" s="511"/>
      <c r="R19" s="511"/>
      <c r="S19" s="511"/>
      <c r="T19" s="511"/>
      <c r="U19" s="511"/>
      <c r="V19" s="511"/>
      <c r="W19" s="511"/>
      <c r="X19" s="511"/>
      <c r="Y19" s="511"/>
    </row>
    <row r="20" spans="2:25">
      <c r="B20" s="511"/>
      <c r="C20" s="511"/>
      <c r="D20" s="511"/>
      <c r="E20" s="511"/>
      <c r="F20" s="511"/>
      <c r="G20" s="511"/>
      <c r="H20" s="511"/>
      <c r="I20" s="511"/>
      <c r="J20" s="511"/>
      <c r="K20" s="511"/>
      <c r="L20" s="511"/>
      <c r="M20" s="511"/>
      <c r="N20" s="511"/>
      <c r="O20" s="511"/>
      <c r="P20" s="511"/>
      <c r="Q20" s="511"/>
      <c r="R20" s="511"/>
      <c r="S20" s="511"/>
      <c r="T20" s="511"/>
      <c r="U20" s="511"/>
      <c r="V20" s="511"/>
      <c r="W20" s="511"/>
      <c r="X20" s="511"/>
      <c r="Y20" s="511"/>
    </row>
  </sheetData>
  <pageMargins left="0.7" right="0.7" top="0.75" bottom="0.75" header="0.3" footer="0.3"/>
  <pageSetup scale="58"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0"/>
  <sheetViews>
    <sheetView zoomScaleNormal="100" workbookViewId="0">
      <selection activeCell="E25" sqref="E25"/>
    </sheetView>
  </sheetViews>
  <sheetFormatPr defaultColWidth="8.69921875" defaultRowHeight="14.4"/>
  <cols>
    <col min="1" max="1" width="23.3984375" style="431" bestFit="1" customWidth="1"/>
    <col min="2" max="3" width="14.19921875" style="431" bestFit="1" customWidth="1"/>
    <col min="4" max="4" width="12.09765625" style="431" bestFit="1" customWidth="1"/>
    <col min="5" max="5" width="15.69921875" style="431" customWidth="1"/>
    <col min="6" max="6" width="13" style="431" bestFit="1" customWidth="1"/>
    <col min="7" max="7" width="15.69921875" style="431" bestFit="1" customWidth="1"/>
    <col min="8" max="8" width="16.59765625" style="431" bestFit="1" customWidth="1"/>
    <col min="9" max="9" width="13.59765625" style="431" bestFit="1" customWidth="1"/>
    <col min="10" max="10" width="10.69921875" style="431" bestFit="1" customWidth="1"/>
    <col min="11" max="11" width="9" style="431" bestFit="1" customWidth="1"/>
    <col min="12" max="16384" width="8.69921875" style="431"/>
  </cols>
  <sheetData>
    <row r="1" spans="1:38" ht="15.6">
      <c r="A1" s="947" t="s">
        <v>788</v>
      </c>
      <c r="B1" s="947"/>
      <c r="C1" s="947"/>
      <c r="D1" s="947"/>
      <c r="E1" s="947"/>
      <c r="F1" s="947"/>
      <c r="G1" s="947"/>
      <c r="H1" s="947"/>
      <c r="I1" s="947"/>
      <c r="J1" s="947"/>
      <c r="K1" s="947"/>
    </row>
    <row r="2" spans="1:38" ht="15.6">
      <c r="A2" s="947" t="s">
        <v>764</v>
      </c>
      <c r="B2" s="947"/>
      <c r="C2" s="947"/>
      <c r="D2" s="947"/>
      <c r="E2" s="947"/>
      <c r="F2" s="947"/>
      <c r="G2" s="947"/>
      <c r="H2" s="947"/>
      <c r="I2" s="947"/>
      <c r="J2" s="947"/>
      <c r="K2" s="947"/>
    </row>
    <row r="3" spans="1:38" ht="15.6">
      <c r="A3" s="947" t="s">
        <v>827</v>
      </c>
      <c r="B3" s="947"/>
      <c r="C3" s="947"/>
      <c r="D3" s="947"/>
      <c r="E3" s="947"/>
      <c r="F3" s="947"/>
      <c r="G3" s="947"/>
      <c r="H3" s="947"/>
      <c r="I3" s="947"/>
      <c r="J3" s="947"/>
      <c r="K3" s="947"/>
    </row>
    <row r="4" spans="1:38" ht="15.6">
      <c r="A4" s="512"/>
      <c r="B4" s="512"/>
      <c r="C4" s="512"/>
      <c r="D4" s="512"/>
      <c r="E4" s="512"/>
      <c r="F4" s="512"/>
      <c r="G4" s="512"/>
      <c r="H4" s="512"/>
      <c r="I4" s="512"/>
      <c r="J4" s="513"/>
    </row>
    <row r="5" spans="1:38" ht="16.2" thickBot="1">
      <c r="A5" s="514"/>
      <c r="B5" s="514"/>
      <c r="C5" s="514"/>
      <c r="D5" s="514"/>
      <c r="E5" s="514"/>
      <c r="F5" s="514"/>
      <c r="G5" s="514"/>
      <c r="H5" s="514"/>
      <c r="I5" s="514"/>
      <c r="J5" s="515"/>
    </row>
    <row r="6" spans="1:38" ht="15.6">
      <c r="A6" s="948" t="s">
        <v>790</v>
      </c>
      <c r="B6" s="516" t="s">
        <v>828</v>
      </c>
      <c r="C6" s="517" t="s">
        <v>828</v>
      </c>
      <c r="D6" s="517" t="s">
        <v>829</v>
      </c>
      <c r="E6" s="517"/>
      <c r="F6" s="517" t="s">
        <v>830</v>
      </c>
      <c r="G6" s="517"/>
      <c r="H6" s="517" t="s">
        <v>831</v>
      </c>
      <c r="I6" s="517"/>
      <c r="J6" s="518"/>
      <c r="K6" s="519"/>
    </row>
    <row r="7" spans="1:38" ht="15.6">
      <c r="A7" s="949"/>
      <c r="B7" s="520" t="s">
        <v>832</v>
      </c>
      <c r="C7" s="521" t="s">
        <v>832</v>
      </c>
      <c r="D7" s="521" t="s">
        <v>833</v>
      </c>
      <c r="E7" s="521" t="s">
        <v>834</v>
      </c>
      <c r="F7" s="521" t="s">
        <v>835</v>
      </c>
      <c r="G7" s="521"/>
      <c r="H7" s="521" t="s">
        <v>836</v>
      </c>
      <c r="I7" s="521" t="s">
        <v>837</v>
      </c>
      <c r="J7" s="522" t="s">
        <v>836</v>
      </c>
      <c r="K7" s="523" t="s">
        <v>766</v>
      </c>
    </row>
    <row r="8" spans="1:38" ht="15.6">
      <c r="A8" s="950"/>
      <c r="B8" s="524" t="s">
        <v>838</v>
      </c>
      <c r="C8" s="525" t="s">
        <v>839</v>
      </c>
      <c r="D8" s="525" t="s">
        <v>837</v>
      </c>
      <c r="E8" s="525" t="s">
        <v>840</v>
      </c>
      <c r="F8" s="525" t="s">
        <v>841</v>
      </c>
      <c r="G8" s="525" t="s">
        <v>842</v>
      </c>
      <c r="H8" s="525" t="s">
        <v>837</v>
      </c>
      <c r="I8" s="525" t="s">
        <v>843</v>
      </c>
      <c r="J8" s="526" t="s">
        <v>840</v>
      </c>
      <c r="K8" s="527" t="s">
        <v>365</v>
      </c>
    </row>
    <row r="9" spans="1:38" ht="15.6">
      <c r="A9" s="528" t="s">
        <v>777</v>
      </c>
      <c r="B9" s="529">
        <v>196.578103387574</v>
      </c>
      <c r="C9" s="530">
        <v>198.45605579711574</v>
      </c>
      <c r="D9" s="530">
        <v>316.09341354604555</v>
      </c>
      <c r="E9" s="530">
        <v>217.99422240262106</v>
      </c>
      <c r="F9" s="530">
        <v>0</v>
      </c>
      <c r="G9" s="530">
        <v>0</v>
      </c>
      <c r="H9" s="530">
        <v>287.39681062021907</v>
      </c>
      <c r="I9" s="530">
        <v>0</v>
      </c>
      <c r="J9" s="531">
        <v>0</v>
      </c>
      <c r="K9" s="532">
        <v>222.59776316422102</v>
      </c>
      <c r="X9" s="533"/>
      <c r="Y9" s="533"/>
      <c r="Z9" s="533"/>
      <c r="AA9" s="533"/>
      <c r="AB9" s="533"/>
      <c r="AC9" s="533"/>
      <c r="AD9" s="533"/>
      <c r="AE9" s="533"/>
      <c r="AF9" s="533"/>
      <c r="AG9" s="533"/>
      <c r="AH9" s="533"/>
      <c r="AI9" s="533"/>
      <c r="AJ9" s="533"/>
      <c r="AK9" s="533"/>
      <c r="AL9" s="533"/>
    </row>
    <row r="10" spans="1:38" ht="15.6">
      <c r="A10" s="534" t="s">
        <v>6</v>
      </c>
      <c r="B10" s="535">
        <v>211.73331947993262</v>
      </c>
      <c r="C10" s="536">
        <v>188.16794542677843</v>
      </c>
      <c r="D10" s="536">
        <v>229.57137747109311</v>
      </c>
      <c r="E10" s="536">
        <v>167.77123639257331</v>
      </c>
      <c r="F10" s="536">
        <v>143.81142827208566</v>
      </c>
      <c r="G10" s="536">
        <v>0</v>
      </c>
      <c r="H10" s="536">
        <v>379.91682872695077</v>
      </c>
      <c r="I10" s="536">
        <v>0</v>
      </c>
      <c r="J10" s="537">
        <v>0</v>
      </c>
      <c r="K10" s="538">
        <v>201.62803159790525</v>
      </c>
      <c r="X10" s="533"/>
      <c r="Y10" s="533"/>
      <c r="Z10" s="533"/>
      <c r="AA10" s="533"/>
      <c r="AB10" s="533"/>
      <c r="AC10" s="533"/>
      <c r="AD10" s="533"/>
      <c r="AE10" s="533"/>
      <c r="AF10" s="533"/>
      <c r="AG10" s="533"/>
      <c r="AH10" s="533"/>
      <c r="AI10" s="533"/>
      <c r="AJ10" s="533"/>
      <c r="AK10" s="533"/>
      <c r="AL10" s="533"/>
    </row>
    <row r="11" spans="1:38" ht="15.6">
      <c r="A11" s="534" t="s">
        <v>7</v>
      </c>
      <c r="B11" s="535">
        <v>217.48773795622049</v>
      </c>
      <c r="C11" s="536">
        <v>225.68966976807252</v>
      </c>
      <c r="D11" s="536">
        <v>314.94341520239811</v>
      </c>
      <c r="E11" s="536">
        <v>257.61824219532571</v>
      </c>
      <c r="F11" s="536">
        <v>0</v>
      </c>
      <c r="G11" s="536">
        <v>0</v>
      </c>
      <c r="H11" s="536">
        <v>318.52030194581914</v>
      </c>
      <c r="I11" s="536">
        <v>0</v>
      </c>
      <c r="J11" s="537">
        <v>201.2766306089037</v>
      </c>
      <c r="K11" s="538">
        <v>248.30547390177171</v>
      </c>
      <c r="X11" s="533"/>
      <c r="Y11" s="533"/>
      <c r="Z11" s="533"/>
      <c r="AA11" s="533"/>
      <c r="AB11" s="533"/>
      <c r="AC11" s="533"/>
      <c r="AD11" s="533"/>
      <c r="AE11" s="533"/>
      <c r="AF11" s="533"/>
      <c r="AG11" s="533"/>
      <c r="AH11" s="533"/>
      <c r="AI11" s="533"/>
      <c r="AJ11" s="533"/>
      <c r="AK11" s="533"/>
      <c r="AL11" s="533"/>
    </row>
    <row r="12" spans="1:38" ht="15.6">
      <c r="A12" s="534" t="s">
        <v>8</v>
      </c>
      <c r="B12" s="535">
        <v>341.70055189897289</v>
      </c>
      <c r="C12" s="536">
        <v>284.1712705593751</v>
      </c>
      <c r="D12" s="536">
        <v>386.02882015116683</v>
      </c>
      <c r="E12" s="536">
        <v>321.88341322397065</v>
      </c>
      <c r="F12" s="536">
        <v>0</v>
      </c>
      <c r="G12" s="536">
        <v>0</v>
      </c>
      <c r="H12" s="536">
        <v>452.05312165974118</v>
      </c>
      <c r="I12" s="536">
        <v>652.51928278918808</v>
      </c>
      <c r="J12" s="537">
        <v>0</v>
      </c>
      <c r="K12" s="538">
        <v>317.41608283896181</v>
      </c>
      <c r="X12" s="533"/>
      <c r="Y12" s="533"/>
      <c r="Z12" s="533"/>
      <c r="AA12" s="533"/>
      <c r="AB12" s="533"/>
      <c r="AC12" s="533"/>
      <c r="AD12" s="533"/>
      <c r="AE12" s="533"/>
      <c r="AF12" s="533"/>
      <c r="AG12" s="533"/>
      <c r="AH12" s="533"/>
      <c r="AI12" s="533"/>
      <c r="AJ12" s="533"/>
      <c r="AK12" s="533"/>
      <c r="AL12" s="533"/>
    </row>
    <row r="13" spans="1:38" ht="15.6">
      <c r="A13" s="534" t="s">
        <v>9</v>
      </c>
      <c r="B13" s="535">
        <v>241.64201138793626</v>
      </c>
      <c r="C13" s="536">
        <v>201.3159027757338</v>
      </c>
      <c r="D13" s="536">
        <v>307.28328361071868</v>
      </c>
      <c r="E13" s="536">
        <v>299.80193215576776</v>
      </c>
      <c r="F13" s="536">
        <v>228.93834656038052</v>
      </c>
      <c r="G13" s="536">
        <v>54.155731499625261</v>
      </c>
      <c r="H13" s="536">
        <v>316.73991302554225</v>
      </c>
      <c r="I13" s="536">
        <v>148.60504591387507</v>
      </c>
      <c r="J13" s="537">
        <v>200.67693343918168</v>
      </c>
      <c r="K13" s="538">
        <v>223.56774822499659</v>
      </c>
      <c r="X13" s="533"/>
      <c r="Y13" s="533"/>
      <c r="Z13" s="533"/>
      <c r="AA13" s="533"/>
      <c r="AB13" s="533"/>
      <c r="AC13" s="533"/>
      <c r="AD13" s="533"/>
      <c r="AE13" s="533"/>
      <c r="AF13" s="533"/>
      <c r="AG13" s="533"/>
      <c r="AH13" s="533"/>
      <c r="AI13" s="533"/>
      <c r="AJ13" s="533"/>
      <c r="AK13" s="533"/>
      <c r="AL13" s="533"/>
    </row>
    <row r="14" spans="1:38" ht="15.6">
      <c r="A14" s="534" t="s">
        <v>10</v>
      </c>
      <c r="B14" s="535">
        <v>209.99686153249883</v>
      </c>
      <c r="C14" s="536">
        <v>183.256375779775</v>
      </c>
      <c r="D14" s="536">
        <v>436.691787068297</v>
      </c>
      <c r="E14" s="536">
        <v>163.07484220553718</v>
      </c>
      <c r="F14" s="536">
        <v>0</v>
      </c>
      <c r="G14" s="536">
        <v>0</v>
      </c>
      <c r="H14" s="536">
        <v>348.17949046328431</v>
      </c>
      <c r="I14" s="536">
        <v>0</v>
      </c>
      <c r="J14" s="537">
        <v>0</v>
      </c>
      <c r="K14" s="538">
        <v>199.363332464791</v>
      </c>
      <c r="X14" s="533"/>
      <c r="Y14" s="533"/>
      <c r="Z14" s="533"/>
      <c r="AA14" s="533"/>
      <c r="AB14" s="533"/>
      <c r="AC14" s="533"/>
      <c r="AD14" s="533"/>
      <c r="AE14" s="533"/>
      <c r="AF14" s="533"/>
      <c r="AG14" s="533"/>
      <c r="AH14" s="533"/>
      <c r="AI14" s="533"/>
      <c r="AJ14" s="533"/>
      <c r="AK14" s="533"/>
      <c r="AL14" s="533"/>
    </row>
    <row r="15" spans="1:38" ht="15.6">
      <c r="A15" s="534" t="s">
        <v>779</v>
      </c>
      <c r="B15" s="535">
        <v>237.71280109784988</v>
      </c>
      <c r="C15" s="536">
        <v>244.74511361735745</v>
      </c>
      <c r="D15" s="536">
        <v>313.50577351899778</v>
      </c>
      <c r="E15" s="536">
        <v>267.67963824721949</v>
      </c>
      <c r="F15" s="539">
        <v>0</v>
      </c>
      <c r="G15" s="536">
        <v>0</v>
      </c>
      <c r="H15" s="536">
        <v>351.42066320369912</v>
      </c>
      <c r="I15" s="536">
        <v>0</v>
      </c>
      <c r="J15" s="537">
        <v>318.90955548659952</v>
      </c>
      <c r="K15" s="538">
        <v>262.8702090296448</v>
      </c>
      <c r="X15" s="533"/>
      <c r="Y15" s="533"/>
      <c r="Z15" s="533"/>
      <c r="AA15" s="533"/>
      <c r="AB15" s="533"/>
      <c r="AC15" s="533"/>
      <c r="AD15" s="533"/>
      <c r="AE15" s="533"/>
      <c r="AF15" s="533"/>
      <c r="AG15" s="533"/>
      <c r="AH15" s="533"/>
      <c r="AI15" s="533"/>
      <c r="AJ15" s="533"/>
      <c r="AK15" s="533"/>
      <c r="AL15" s="533"/>
    </row>
    <row r="16" spans="1:38" ht="15.6">
      <c r="A16" s="534" t="s">
        <v>12</v>
      </c>
      <c r="B16" s="535">
        <v>359.44780546681295</v>
      </c>
      <c r="C16" s="536">
        <v>422.82497405816645</v>
      </c>
      <c r="D16" s="536">
        <v>557.76101123461763</v>
      </c>
      <c r="E16" s="536">
        <v>595.20334336487156</v>
      </c>
      <c r="F16" s="536">
        <v>0</v>
      </c>
      <c r="G16" s="536">
        <v>0</v>
      </c>
      <c r="H16" s="536">
        <v>459.36063635415178</v>
      </c>
      <c r="I16" s="536">
        <v>0</v>
      </c>
      <c r="J16" s="537">
        <v>0</v>
      </c>
      <c r="K16" s="538">
        <v>457.3290876582829</v>
      </c>
      <c r="X16" s="533"/>
      <c r="Y16" s="533"/>
      <c r="Z16" s="533"/>
      <c r="AA16" s="533"/>
      <c r="AB16" s="533"/>
      <c r="AC16" s="533"/>
      <c r="AD16" s="533"/>
      <c r="AE16" s="533"/>
      <c r="AF16" s="533"/>
      <c r="AG16" s="533"/>
      <c r="AH16" s="533"/>
      <c r="AI16" s="533"/>
      <c r="AJ16" s="533"/>
      <c r="AK16" s="533"/>
      <c r="AL16" s="533"/>
    </row>
    <row r="17" spans="1:38" ht="15.6">
      <c r="A17" s="534" t="s">
        <v>13</v>
      </c>
      <c r="B17" s="535">
        <v>368.9460109542174</v>
      </c>
      <c r="C17" s="536">
        <v>257.83226691744738</v>
      </c>
      <c r="D17" s="536">
        <v>403.06921525454993</v>
      </c>
      <c r="E17" s="536">
        <v>270.41490275561517</v>
      </c>
      <c r="F17" s="536">
        <v>470.25916280600404</v>
      </c>
      <c r="G17" s="536">
        <v>0</v>
      </c>
      <c r="H17" s="536">
        <v>441.60172063883999</v>
      </c>
      <c r="I17" s="536">
        <v>0</v>
      </c>
      <c r="J17" s="537">
        <v>0</v>
      </c>
      <c r="K17" s="538">
        <v>292.5185376650204</v>
      </c>
      <c r="S17" s="540"/>
      <c r="X17" s="533"/>
      <c r="Y17" s="533"/>
      <c r="Z17" s="533"/>
      <c r="AA17" s="533"/>
      <c r="AB17" s="533"/>
      <c r="AC17" s="533"/>
      <c r="AD17" s="533"/>
      <c r="AE17" s="533"/>
      <c r="AF17" s="533"/>
      <c r="AG17" s="533"/>
      <c r="AH17" s="533"/>
      <c r="AI17" s="533"/>
      <c r="AJ17" s="533"/>
      <c r="AK17" s="533"/>
      <c r="AL17" s="533"/>
    </row>
    <row r="18" spans="1:38" ht="15.6">
      <c r="A18" s="534" t="s">
        <v>14</v>
      </c>
      <c r="B18" s="535">
        <v>0</v>
      </c>
      <c r="C18" s="536">
        <v>180.4476390403135</v>
      </c>
      <c r="D18" s="536">
        <v>244.21250194149323</v>
      </c>
      <c r="E18" s="536">
        <v>270.57535261841315</v>
      </c>
      <c r="F18" s="536">
        <v>208.83983790170907</v>
      </c>
      <c r="G18" s="536">
        <v>34.164979566449269</v>
      </c>
      <c r="H18" s="536">
        <v>312.39864073603422</v>
      </c>
      <c r="I18" s="536">
        <v>0</v>
      </c>
      <c r="J18" s="537">
        <v>253.61800470335223</v>
      </c>
      <c r="K18" s="538">
        <v>182.78130992318069</v>
      </c>
      <c r="X18" s="533"/>
      <c r="Y18" s="533"/>
      <c r="Z18" s="533"/>
      <c r="AA18" s="533"/>
      <c r="AB18" s="533"/>
      <c r="AC18" s="533"/>
      <c r="AD18" s="533"/>
      <c r="AE18" s="533"/>
      <c r="AF18" s="533"/>
      <c r="AG18" s="533"/>
      <c r="AH18" s="533"/>
      <c r="AI18" s="533"/>
      <c r="AJ18" s="533"/>
      <c r="AK18" s="533"/>
      <c r="AL18" s="533"/>
    </row>
    <row r="19" spans="1:38" ht="15.6">
      <c r="A19" s="534" t="s">
        <v>15</v>
      </c>
      <c r="B19" s="535">
        <v>209.53949154291729</v>
      </c>
      <c r="C19" s="536">
        <v>185.16397366407767</v>
      </c>
      <c r="D19" s="536">
        <v>290.1848603909923</v>
      </c>
      <c r="E19" s="536">
        <v>308.53393046170663</v>
      </c>
      <c r="F19" s="536">
        <v>0</v>
      </c>
      <c r="G19" s="536">
        <v>36.505269917349949</v>
      </c>
      <c r="H19" s="536">
        <v>274.29949229746921</v>
      </c>
      <c r="I19" s="536">
        <v>0</v>
      </c>
      <c r="J19" s="537">
        <v>225.07597912899197</v>
      </c>
      <c r="K19" s="538">
        <v>209.82045700238413</v>
      </c>
      <c r="X19" s="533"/>
      <c r="Y19" s="533"/>
      <c r="Z19" s="533"/>
      <c r="AA19" s="533"/>
      <c r="AB19" s="533"/>
      <c r="AC19" s="533"/>
      <c r="AD19" s="533"/>
      <c r="AE19" s="533"/>
      <c r="AF19" s="533"/>
      <c r="AG19" s="533"/>
      <c r="AH19" s="533"/>
      <c r="AI19" s="533"/>
      <c r="AJ19" s="533"/>
      <c r="AK19" s="533"/>
      <c r="AL19" s="533"/>
    </row>
    <row r="20" spans="1:38" ht="15.6">
      <c r="A20" s="534" t="s">
        <v>780</v>
      </c>
      <c r="B20" s="535">
        <v>350.46485153765752</v>
      </c>
      <c r="C20" s="536">
        <v>230.3447569961636</v>
      </c>
      <c r="D20" s="536">
        <v>353.83931238394655</v>
      </c>
      <c r="E20" s="536">
        <v>322.27169260340287</v>
      </c>
      <c r="F20" s="536">
        <v>295.51838076496693</v>
      </c>
      <c r="G20" s="536">
        <v>0</v>
      </c>
      <c r="H20" s="536">
        <v>320.20163795584199</v>
      </c>
      <c r="I20" s="536">
        <v>0</v>
      </c>
      <c r="J20" s="537">
        <v>0</v>
      </c>
      <c r="K20" s="538">
        <v>264.67207210105039</v>
      </c>
      <c r="X20" s="533"/>
      <c r="Y20" s="533"/>
      <c r="Z20" s="533"/>
      <c r="AA20" s="533"/>
      <c r="AB20" s="533"/>
      <c r="AC20" s="533"/>
      <c r="AD20" s="533"/>
      <c r="AE20" s="533"/>
      <c r="AF20" s="533"/>
      <c r="AG20" s="533"/>
      <c r="AH20" s="533"/>
      <c r="AI20" s="533"/>
      <c r="AJ20" s="533"/>
      <c r="AK20" s="533"/>
      <c r="AL20" s="533"/>
    </row>
    <row r="21" spans="1:38" ht="15.6">
      <c r="A21" s="534" t="s">
        <v>217</v>
      </c>
      <c r="B21" s="535">
        <v>245.03437882898908</v>
      </c>
      <c r="C21" s="536">
        <v>207.39857545284195</v>
      </c>
      <c r="D21" s="536">
        <v>330.22068173793662</v>
      </c>
      <c r="E21" s="536">
        <v>298.80728628185659</v>
      </c>
      <c r="F21" s="536">
        <v>0</v>
      </c>
      <c r="G21" s="536">
        <v>0</v>
      </c>
      <c r="H21" s="536">
        <v>0</v>
      </c>
      <c r="I21" s="536">
        <v>0</v>
      </c>
      <c r="J21" s="537">
        <v>0</v>
      </c>
      <c r="K21" s="538">
        <v>230.96498679094154</v>
      </c>
      <c r="X21" s="533"/>
      <c r="Y21" s="533"/>
      <c r="Z21" s="533"/>
      <c r="AA21" s="533"/>
      <c r="AB21" s="533"/>
      <c r="AC21" s="533"/>
      <c r="AD21" s="533"/>
      <c r="AE21" s="533"/>
      <c r="AF21" s="533"/>
      <c r="AG21" s="533"/>
      <c r="AH21" s="533"/>
      <c r="AI21" s="533"/>
      <c r="AJ21" s="533"/>
      <c r="AK21" s="533"/>
      <c r="AL21" s="533"/>
    </row>
    <row r="22" spans="1:38" ht="15.6">
      <c r="A22" s="534" t="s">
        <v>781</v>
      </c>
      <c r="B22" s="535">
        <v>223.36494113010281</v>
      </c>
      <c r="C22" s="536">
        <v>197.65442986835379</v>
      </c>
      <c r="D22" s="536">
        <v>349.23792191984887</v>
      </c>
      <c r="E22" s="536">
        <v>272.23279949395391</v>
      </c>
      <c r="F22" s="536">
        <v>175.02261537169807</v>
      </c>
      <c r="G22" s="536">
        <v>0</v>
      </c>
      <c r="H22" s="536">
        <v>0</v>
      </c>
      <c r="I22" s="536">
        <v>0</v>
      </c>
      <c r="J22" s="537">
        <v>0</v>
      </c>
      <c r="K22" s="538">
        <v>211.87388134295998</v>
      </c>
      <c r="X22" s="533"/>
      <c r="Y22" s="533"/>
      <c r="Z22" s="533"/>
      <c r="AA22" s="533"/>
      <c r="AB22" s="533"/>
      <c r="AC22" s="533"/>
      <c r="AD22" s="533"/>
      <c r="AE22" s="533"/>
      <c r="AF22" s="533"/>
      <c r="AG22" s="533"/>
      <c r="AH22" s="533"/>
      <c r="AI22" s="533"/>
      <c r="AJ22" s="533"/>
      <c r="AK22" s="533"/>
      <c r="AL22" s="533"/>
    </row>
    <row r="23" spans="1:38" ht="15.6">
      <c r="A23" s="534" t="s">
        <v>19</v>
      </c>
      <c r="B23" s="535">
        <v>226.89027739234581</v>
      </c>
      <c r="C23" s="536">
        <v>187.28106204360293</v>
      </c>
      <c r="D23" s="536">
        <v>414.09422473679342</v>
      </c>
      <c r="E23" s="536">
        <v>280.28699257703056</v>
      </c>
      <c r="F23" s="536">
        <v>199.05004847579835</v>
      </c>
      <c r="G23" s="536">
        <v>58.167813643188197</v>
      </c>
      <c r="H23" s="536">
        <v>304.77484089485478</v>
      </c>
      <c r="I23" s="536">
        <v>0</v>
      </c>
      <c r="J23" s="537">
        <v>163.39057635005452</v>
      </c>
      <c r="K23" s="538">
        <v>201.74485155665531</v>
      </c>
      <c r="X23" s="533"/>
      <c r="Y23" s="533"/>
      <c r="Z23" s="533"/>
      <c r="AA23" s="533"/>
      <c r="AB23" s="533"/>
      <c r="AC23" s="533"/>
      <c r="AD23" s="533"/>
      <c r="AE23" s="533"/>
      <c r="AF23" s="533"/>
      <c r="AG23" s="533"/>
      <c r="AH23" s="533"/>
      <c r="AI23" s="533"/>
      <c r="AJ23" s="533"/>
      <c r="AK23" s="533"/>
      <c r="AL23" s="533"/>
    </row>
    <row r="24" spans="1:38" ht="15.6">
      <c r="A24" s="534" t="s">
        <v>299</v>
      </c>
      <c r="B24" s="535">
        <v>483.07527482131371</v>
      </c>
      <c r="C24" s="536">
        <v>300.29361228124714</v>
      </c>
      <c r="D24" s="536">
        <v>512.47455643221338</v>
      </c>
      <c r="E24" s="536">
        <v>311.6144933573342</v>
      </c>
      <c r="F24" s="536">
        <v>0</v>
      </c>
      <c r="G24" s="536">
        <v>0</v>
      </c>
      <c r="H24" s="536">
        <v>349.00492004221667</v>
      </c>
      <c r="I24" s="536">
        <v>0</v>
      </c>
      <c r="J24" s="537">
        <v>0</v>
      </c>
      <c r="K24" s="538">
        <v>354.57984464546149</v>
      </c>
      <c r="X24" s="533"/>
      <c r="Y24" s="533"/>
      <c r="Z24" s="533"/>
      <c r="AA24" s="533"/>
      <c r="AB24" s="533"/>
      <c r="AC24" s="533"/>
      <c r="AD24" s="533"/>
      <c r="AE24" s="533"/>
      <c r="AF24" s="533"/>
      <c r="AG24" s="533"/>
      <c r="AH24" s="533"/>
      <c r="AI24" s="533"/>
      <c r="AJ24" s="533"/>
      <c r="AK24" s="533"/>
      <c r="AL24" s="533"/>
    </row>
    <row r="25" spans="1:38" ht="15.6">
      <c r="A25" s="534" t="s">
        <v>782</v>
      </c>
      <c r="B25" s="535">
        <v>274.07089186920444</v>
      </c>
      <c r="C25" s="536">
        <v>245.34291976652196</v>
      </c>
      <c r="D25" s="536">
        <v>350.12220725859225</v>
      </c>
      <c r="E25" s="536">
        <v>252.41957852203018</v>
      </c>
      <c r="F25" s="536">
        <v>0</v>
      </c>
      <c r="G25" s="536">
        <v>0</v>
      </c>
      <c r="H25" s="536">
        <v>321.01110407798279</v>
      </c>
      <c r="I25" s="536">
        <v>0</v>
      </c>
      <c r="J25" s="537">
        <v>256.21462968306304</v>
      </c>
      <c r="K25" s="538">
        <v>265.36123838897822</v>
      </c>
      <c r="X25" s="533"/>
      <c r="Y25" s="533"/>
      <c r="Z25" s="533"/>
      <c r="AA25" s="533"/>
      <c r="AB25" s="533"/>
      <c r="AC25" s="533"/>
      <c r="AD25" s="533"/>
      <c r="AE25" s="533"/>
      <c r="AF25" s="533"/>
      <c r="AG25" s="533"/>
      <c r="AH25" s="533"/>
      <c r="AI25" s="533"/>
      <c r="AJ25" s="533"/>
      <c r="AK25" s="533"/>
      <c r="AL25" s="533"/>
    </row>
    <row r="26" spans="1:38" ht="15.6">
      <c r="A26" s="534" t="s">
        <v>783</v>
      </c>
      <c r="B26" s="535">
        <v>194.18781881095015</v>
      </c>
      <c r="C26" s="536">
        <v>178.22127183487035</v>
      </c>
      <c r="D26" s="536">
        <v>399.20223892111164</v>
      </c>
      <c r="E26" s="536">
        <v>249.01122806597019</v>
      </c>
      <c r="F26" s="536">
        <v>118.94989599611233</v>
      </c>
      <c r="G26" s="536">
        <v>70.222933637569284</v>
      </c>
      <c r="H26" s="536">
        <v>419.90556574065596</v>
      </c>
      <c r="I26" s="536">
        <v>0</v>
      </c>
      <c r="J26" s="537">
        <v>0</v>
      </c>
      <c r="K26" s="538">
        <v>204.08860514115776</v>
      </c>
      <c r="X26" s="533"/>
      <c r="Y26" s="533"/>
      <c r="Z26" s="533"/>
      <c r="AA26" s="533"/>
      <c r="AB26" s="533"/>
      <c r="AC26" s="533"/>
      <c r="AD26" s="533"/>
      <c r="AE26" s="533"/>
      <c r="AF26" s="533"/>
      <c r="AG26" s="533"/>
      <c r="AH26" s="533"/>
      <c r="AI26" s="533"/>
      <c r="AJ26" s="533"/>
      <c r="AK26" s="533"/>
      <c r="AL26" s="533"/>
    </row>
    <row r="27" spans="1:38" ht="15.6">
      <c r="A27" s="534" t="s">
        <v>296</v>
      </c>
      <c r="B27" s="535">
        <v>174.60776287160502</v>
      </c>
      <c r="C27" s="536">
        <v>169.90289818305908</v>
      </c>
      <c r="D27" s="536">
        <v>248.27075295714883</v>
      </c>
      <c r="E27" s="536">
        <v>208.0939370069658</v>
      </c>
      <c r="F27" s="536">
        <v>246.62589383312695</v>
      </c>
      <c r="G27" s="536">
        <v>0</v>
      </c>
      <c r="H27" s="536">
        <v>359.06699184536916</v>
      </c>
      <c r="I27" s="536">
        <v>0</v>
      </c>
      <c r="J27" s="537">
        <v>0</v>
      </c>
      <c r="K27" s="538">
        <v>200.65128532180057</v>
      </c>
      <c r="X27" s="533"/>
      <c r="Y27" s="533"/>
      <c r="Z27" s="533"/>
      <c r="AA27" s="533"/>
      <c r="AB27" s="533"/>
      <c r="AC27" s="533"/>
      <c r="AD27" s="533"/>
      <c r="AE27" s="533"/>
      <c r="AF27" s="533"/>
      <c r="AG27" s="533"/>
      <c r="AH27" s="533"/>
      <c r="AI27" s="533"/>
      <c r="AJ27" s="533"/>
      <c r="AK27" s="533"/>
      <c r="AL27" s="533"/>
    </row>
    <row r="28" spans="1:38" ht="15.6">
      <c r="A28" s="534" t="s">
        <v>295</v>
      </c>
      <c r="B28" s="535">
        <v>182.53269700042455</v>
      </c>
      <c r="C28" s="536">
        <v>216.50954635794946</v>
      </c>
      <c r="D28" s="536">
        <v>261.66913724227965</v>
      </c>
      <c r="E28" s="536">
        <v>202.3678610573844</v>
      </c>
      <c r="F28" s="536">
        <v>0</v>
      </c>
      <c r="G28" s="536">
        <v>0</v>
      </c>
      <c r="H28" s="536">
        <v>265.37820498886782</v>
      </c>
      <c r="I28" s="536">
        <v>0</v>
      </c>
      <c r="J28" s="537">
        <v>293.72568299029024</v>
      </c>
      <c r="K28" s="538">
        <v>226.6238795597823</v>
      </c>
      <c r="X28" s="533"/>
      <c r="Y28" s="533"/>
      <c r="Z28" s="533"/>
      <c r="AA28" s="533"/>
      <c r="AB28" s="533"/>
      <c r="AC28" s="533"/>
      <c r="AD28" s="533"/>
      <c r="AE28" s="533"/>
      <c r="AF28" s="533"/>
      <c r="AG28" s="533"/>
      <c r="AH28" s="533"/>
      <c r="AI28" s="533"/>
      <c r="AJ28" s="533"/>
      <c r="AK28" s="533"/>
      <c r="AL28" s="533"/>
    </row>
    <row r="29" spans="1:38" ht="15.6">
      <c r="A29" s="534" t="s">
        <v>294</v>
      </c>
      <c r="B29" s="535">
        <v>212.0055319657406</v>
      </c>
      <c r="C29" s="536">
        <v>225.81042444806263</v>
      </c>
      <c r="D29" s="536">
        <v>317.89138647443701</v>
      </c>
      <c r="E29" s="536">
        <v>250.24407367657068</v>
      </c>
      <c r="F29" s="536">
        <v>294.71746535485136</v>
      </c>
      <c r="G29" s="536">
        <v>0</v>
      </c>
      <c r="H29" s="536">
        <v>505.61712515436074</v>
      </c>
      <c r="I29" s="536">
        <v>0</v>
      </c>
      <c r="J29" s="537">
        <v>0</v>
      </c>
      <c r="K29" s="538">
        <v>251.16482421291002</v>
      </c>
      <c r="X29" s="533"/>
      <c r="Y29" s="533"/>
      <c r="Z29" s="533"/>
      <c r="AA29" s="533"/>
      <c r="AB29" s="533"/>
      <c r="AC29" s="533"/>
      <c r="AD29" s="533"/>
      <c r="AE29" s="533"/>
      <c r="AF29" s="533"/>
      <c r="AG29" s="533"/>
      <c r="AH29" s="533"/>
      <c r="AI29" s="533"/>
      <c r="AJ29" s="533"/>
      <c r="AK29" s="533"/>
      <c r="AL29" s="533"/>
    </row>
    <row r="30" spans="1:38" ht="15.6">
      <c r="A30" s="534" t="s">
        <v>784</v>
      </c>
      <c r="B30" s="535">
        <v>238.65413586906351</v>
      </c>
      <c r="C30" s="536">
        <v>209.89576088685976</v>
      </c>
      <c r="D30" s="536">
        <v>264.85328761038068</v>
      </c>
      <c r="E30" s="536">
        <v>239.15453645462975</v>
      </c>
      <c r="F30" s="536">
        <v>325.62491718353124</v>
      </c>
      <c r="G30" s="536">
        <v>0</v>
      </c>
      <c r="H30" s="536">
        <v>415.88698107384073</v>
      </c>
      <c r="I30" s="536">
        <v>0</v>
      </c>
      <c r="J30" s="537">
        <v>292.38190795092817</v>
      </c>
      <c r="K30" s="538">
        <v>226.5108205280963</v>
      </c>
      <c r="X30" s="533"/>
      <c r="Y30" s="533"/>
      <c r="Z30" s="533"/>
      <c r="AA30" s="533"/>
      <c r="AB30" s="533"/>
      <c r="AC30" s="533"/>
      <c r="AD30" s="533"/>
      <c r="AE30" s="533"/>
      <c r="AF30" s="533"/>
      <c r="AG30" s="533"/>
      <c r="AH30" s="533"/>
      <c r="AI30" s="533"/>
      <c r="AJ30" s="533"/>
      <c r="AK30" s="533"/>
      <c r="AL30" s="533"/>
    </row>
    <row r="31" spans="1:38" ht="15.6">
      <c r="A31" s="534" t="s">
        <v>785</v>
      </c>
      <c r="B31" s="535">
        <v>261.85793362298057</v>
      </c>
      <c r="C31" s="536">
        <v>226.28949762790188</v>
      </c>
      <c r="D31" s="536">
        <v>263.45304940758325</v>
      </c>
      <c r="E31" s="536">
        <v>246.43046661552097</v>
      </c>
      <c r="F31" s="536">
        <v>0</v>
      </c>
      <c r="G31" s="536">
        <v>0</v>
      </c>
      <c r="H31" s="536">
        <v>287.40872022238807</v>
      </c>
      <c r="I31" s="536">
        <v>0</v>
      </c>
      <c r="J31" s="537">
        <v>0</v>
      </c>
      <c r="K31" s="538">
        <v>238.46118574041805</v>
      </c>
      <c r="X31" s="533"/>
      <c r="Y31" s="533"/>
      <c r="Z31" s="533"/>
      <c r="AA31" s="533"/>
      <c r="AB31" s="533"/>
      <c r="AC31" s="533"/>
      <c r="AD31" s="533"/>
      <c r="AE31" s="533"/>
      <c r="AF31" s="533"/>
      <c r="AG31" s="533"/>
      <c r="AH31" s="533"/>
      <c r="AI31" s="533"/>
      <c r="AJ31" s="533"/>
      <c r="AK31" s="533"/>
      <c r="AL31" s="533"/>
    </row>
    <row r="32" spans="1:38" ht="15.6">
      <c r="A32" s="534" t="s">
        <v>28</v>
      </c>
      <c r="B32" s="535">
        <v>247.06326702449138</v>
      </c>
      <c r="C32" s="536">
        <v>202.23888464599605</v>
      </c>
      <c r="D32" s="536">
        <v>320.01715151096596</v>
      </c>
      <c r="E32" s="536">
        <v>240.46469075294851</v>
      </c>
      <c r="F32" s="536">
        <v>1321.0008444486441</v>
      </c>
      <c r="G32" s="536">
        <v>36.357944716105045</v>
      </c>
      <c r="H32" s="536">
        <v>408.92155115964124</v>
      </c>
      <c r="I32" s="536">
        <v>0</v>
      </c>
      <c r="J32" s="537">
        <v>257.68925876842383</v>
      </c>
      <c r="K32" s="538">
        <v>226.67624489027409</v>
      </c>
      <c r="X32" s="533"/>
      <c r="Y32" s="533"/>
      <c r="Z32" s="533"/>
      <c r="AA32" s="533"/>
      <c r="AB32" s="533"/>
      <c r="AC32" s="533"/>
      <c r="AD32" s="533"/>
      <c r="AE32" s="533"/>
      <c r="AF32" s="533"/>
      <c r="AG32" s="533"/>
      <c r="AH32" s="533"/>
      <c r="AI32" s="533"/>
      <c r="AJ32" s="533"/>
      <c r="AK32" s="533"/>
      <c r="AL32" s="533"/>
    </row>
    <row r="33" spans="1:38" ht="15.6">
      <c r="A33" s="534" t="s">
        <v>786</v>
      </c>
      <c r="B33" s="535">
        <v>199.82232601582888</v>
      </c>
      <c r="C33" s="536">
        <v>206.78987926848987</v>
      </c>
      <c r="D33" s="536">
        <v>270.70564980187748</v>
      </c>
      <c r="E33" s="536">
        <v>221.04143215422857</v>
      </c>
      <c r="F33" s="536">
        <v>222.68000440065259</v>
      </c>
      <c r="G33" s="536">
        <v>36.732707874276642</v>
      </c>
      <c r="H33" s="536">
        <v>323.21889216314634</v>
      </c>
      <c r="I33" s="536">
        <v>0</v>
      </c>
      <c r="J33" s="537">
        <v>320.813810141045</v>
      </c>
      <c r="K33" s="538">
        <v>217.0250093959875</v>
      </c>
      <c r="X33" s="533"/>
      <c r="Y33" s="533"/>
      <c r="Z33" s="533"/>
      <c r="AA33" s="533"/>
      <c r="AB33" s="533"/>
      <c r="AC33" s="533"/>
      <c r="AD33" s="533"/>
      <c r="AE33" s="533"/>
      <c r="AF33" s="533"/>
      <c r="AG33" s="533"/>
      <c r="AH33" s="533"/>
      <c r="AI33" s="533"/>
      <c r="AJ33" s="533"/>
      <c r="AK33" s="533"/>
      <c r="AL33" s="533"/>
    </row>
    <row r="34" spans="1:38" ht="15.6">
      <c r="A34" s="534" t="s">
        <v>292</v>
      </c>
      <c r="B34" s="535">
        <v>415.21370375866059</v>
      </c>
      <c r="C34" s="536">
        <v>297.92931022117023</v>
      </c>
      <c r="D34" s="536">
        <v>257.80317973095231</v>
      </c>
      <c r="E34" s="536">
        <v>514.47532630126295</v>
      </c>
      <c r="F34" s="536">
        <v>0</v>
      </c>
      <c r="G34" s="536">
        <v>49.499116129989304</v>
      </c>
      <c r="H34" s="536">
        <v>446.42526886425276</v>
      </c>
      <c r="I34" s="536">
        <v>0</v>
      </c>
      <c r="J34" s="537">
        <v>249.8567852240426</v>
      </c>
      <c r="K34" s="538">
        <v>308.06332319803971</v>
      </c>
      <c r="X34" s="533"/>
      <c r="Y34" s="533"/>
      <c r="Z34" s="533"/>
      <c r="AA34" s="533"/>
      <c r="AB34" s="533"/>
      <c r="AC34" s="533"/>
      <c r="AD34" s="533"/>
      <c r="AE34" s="533"/>
      <c r="AF34" s="533"/>
      <c r="AG34" s="533"/>
      <c r="AH34" s="533"/>
      <c r="AI34" s="533"/>
      <c r="AJ34" s="533"/>
      <c r="AK34" s="533"/>
      <c r="AL34" s="533"/>
    </row>
    <row r="35" spans="1:38" ht="15.6">
      <c r="A35" s="534" t="s">
        <v>291</v>
      </c>
      <c r="B35" s="535">
        <v>658.50933588466523</v>
      </c>
      <c r="C35" s="536">
        <v>181.74625557642815</v>
      </c>
      <c r="D35" s="536">
        <v>307.23627910960249</v>
      </c>
      <c r="E35" s="536">
        <v>303.38066410874467</v>
      </c>
      <c r="F35" s="536">
        <v>0</v>
      </c>
      <c r="G35" s="536">
        <v>0</v>
      </c>
      <c r="H35" s="536">
        <v>328.04297995861913</v>
      </c>
      <c r="I35" s="536">
        <v>0</v>
      </c>
      <c r="J35" s="537">
        <v>264.62008153294005</v>
      </c>
      <c r="K35" s="538">
        <v>206.33393605942049</v>
      </c>
      <c r="X35" s="533"/>
      <c r="Y35" s="533"/>
      <c r="Z35" s="533"/>
      <c r="AA35" s="533"/>
      <c r="AB35" s="533"/>
      <c r="AC35" s="533"/>
      <c r="AD35" s="533"/>
      <c r="AE35" s="533"/>
      <c r="AF35" s="533"/>
      <c r="AG35" s="533"/>
      <c r="AH35" s="533"/>
      <c r="AI35" s="533"/>
      <c r="AJ35" s="533"/>
      <c r="AK35" s="533"/>
      <c r="AL35" s="533"/>
    </row>
    <row r="36" spans="1:38" ht="15.6">
      <c r="A36" s="534" t="s">
        <v>32</v>
      </c>
      <c r="B36" s="535">
        <v>240.72577037990953</v>
      </c>
      <c r="C36" s="536">
        <v>199.22702980313721</v>
      </c>
      <c r="D36" s="536">
        <v>227.82083505044579</v>
      </c>
      <c r="E36" s="536">
        <v>235.2285854983738</v>
      </c>
      <c r="F36" s="536">
        <v>167.55778613206573</v>
      </c>
      <c r="G36" s="536">
        <v>0</v>
      </c>
      <c r="H36" s="536">
        <v>322.08053512450323</v>
      </c>
      <c r="I36" s="536">
        <v>0</v>
      </c>
      <c r="J36" s="537">
        <v>0</v>
      </c>
      <c r="K36" s="538">
        <v>208.67788523486695</v>
      </c>
      <c r="N36" s="541"/>
      <c r="X36" s="533"/>
      <c r="Y36" s="533"/>
      <c r="Z36" s="533"/>
      <c r="AA36" s="533"/>
      <c r="AB36" s="533"/>
      <c r="AC36" s="533"/>
      <c r="AD36" s="533"/>
      <c r="AE36" s="533"/>
      <c r="AF36" s="533"/>
      <c r="AG36" s="533"/>
      <c r="AH36" s="533"/>
      <c r="AI36" s="533"/>
      <c r="AJ36" s="533"/>
      <c r="AK36" s="533"/>
      <c r="AL36" s="533"/>
    </row>
    <row r="37" spans="1:38" ht="16.2" thickBot="1">
      <c r="A37" s="542"/>
      <c r="B37" s="543"/>
      <c r="C37" s="544"/>
      <c r="D37" s="544"/>
      <c r="E37" s="544"/>
      <c r="F37" s="544"/>
      <c r="G37" s="544"/>
      <c r="H37" s="544"/>
      <c r="I37" s="544"/>
      <c r="J37" s="545"/>
      <c r="K37" s="546"/>
      <c r="X37" s="533"/>
      <c r="Y37" s="533"/>
      <c r="Z37" s="533"/>
      <c r="AA37" s="533"/>
      <c r="AB37" s="533"/>
      <c r="AC37" s="533"/>
      <c r="AD37" s="533"/>
      <c r="AE37" s="533"/>
      <c r="AF37" s="533"/>
      <c r="AG37" s="533"/>
      <c r="AH37" s="533"/>
      <c r="AI37" s="533"/>
      <c r="AJ37" s="533"/>
      <c r="AK37" s="533"/>
      <c r="AL37" s="533"/>
    </row>
    <row r="38" spans="1:38" ht="16.8" thickTop="1" thickBot="1">
      <c r="A38" s="547" t="s">
        <v>526</v>
      </c>
      <c r="B38" s="548">
        <v>230.02795225561411</v>
      </c>
      <c r="C38" s="549">
        <v>199.57613138450998</v>
      </c>
      <c r="D38" s="549">
        <v>289.68816889054153</v>
      </c>
      <c r="E38" s="549">
        <v>246.66114186075663</v>
      </c>
      <c r="F38" s="549">
        <v>231.14085175640849</v>
      </c>
      <c r="G38" s="549">
        <v>43.02147885715776</v>
      </c>
      <c r="H38" s="549">
        <v>344.93174723002033</v>
      </c>
      <c r="I38" s="549">
        <v>159.64893617021275</v>
      </c>
      <c r="J38" s="550">
        <v>226.12853667981699</v>
      </c>
      <c r="K38" s="551">
        <v>217.72878285936218</v>
      </c>
      <c r="L38" s="541"/>
      <c r="X38" s="533"/>
      <c r="Y38" s="533"/>
      <c r="Z38" s="533"/>
      <c r="AA38" s="533"/>
      <c r="AB38" s="533"/>
      <c r="AC38" s="533"/>
      <c r="AD38" s="533"/>
      <c r="AE38" s="533"/>
      <c r="AF38" s="533"/>
      <c r="AG38" s="533"/>
      <c r="AH38" s="533"/>
      <c r="AI38" s="533"/>
      <c r="AJ38" s="533"/>
      <c r="AK38" s="533"/>
      <c r="AL38" s="533"/>
    </row>
    <row r="39" spans="1:38" ht="15.6">
      <c r="C39" s="541"/>
      <c r="D39" s="541"/>
    </row>
    <row r="40" spans="1:38">
      <c r="A40" s="951" t="s">
        <v>787</v>
      </c>
      <c r="B40" s="951"/>
      <c r="C40" s="951"/>
      <c r="D40" s="951"/>
      <c r="E40" s="951"/>
      <c r="F40" s="951"/>
      <c r="G40" s="951"/>
      <c r="H40" s="951"/>
      <c r="I40" s="951"/>
      <c r="J40" s="951"/>
    </row>
  </sheetData>
  <mergeCells count="5">
    <mergeCell ref="A1:K1"/>
    <mergeCell ref="A2:K2"/>
    <mergeCell ref="A3:K3"/>
    <mergeCell ref="A6:A8"/>
    <mergeCell ref="A40:J40"/>
  </mergeCells>
  <pageMargins left="0.7" right="0.7" top="0.75" bottom="0.75" header="0.3" footer="0.3"/>
  <pageSetup scale="69"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60"/>
  <sheetViews>
    <sheetView showGridLines="0" showOutlineSymbols="0" zoomScale="80" zoomScaleNormal="80" workbookViewId="0">
      <selection activeCell="H29" sqref="H29"/>
    </sheetView>
  </sheetViews>
  <sheetFormatPr defaultColWidth="9.5" defaultRowHeight="15"/>
  <cols>
    <col min="1" max="1" width="33.69921875" style="553" customWidth="1"/>
    <col min="2" max="2" width="10.5" style="553" bestFit="1" customWidth="1"/>
    <col min="3" max="3" width="11.59765625" style="553" bestFit="1" customWidth="1"/>
    <col min="4" max="4" width="12.09765625" style="553" bestFit="1" customWidth="1"/>
    <col min="5" max="5" width="15.8984375" style="553" bestFit="1" customWidth="1"/>
    <col min="6" max="6" width="15" style="553" bestFit="1" customWidth="1"/>
    <col min="7" max="7" width="10.59765625" style="553" customWidth="1"/>
    <col min="8" max="8" width="17.59765625" style="553" bestFit="1" customWidth="1"/>
    <col min="9" max="9" width="3.09765625" style="553" customWidth="1"/>
    <col min="10" max="102" width="9.5" style="553"/>
    <col min="103" max="16384" width="9.5" style="592"/>
  </cols>
  <sheetData>
    <row r="1" spans="1:23" ht="15.6">
      <c r="A1" s="952" t="s">
        <v>788</v>
      </c>
      <c r="B1" s="952"/>
      <c r="C1" s="952"/>
      <c r="D1" s="952"/>
      <c r="E1" s="952"/>
      <c r="F1" s="952"/>
      <c r="G1" s="952"/>
      <c r="H1" s="952"/>
      <c r="I1" s="552"/>
    </row>
    <row r="2" spans="1:23" ht="15.6">
      <c r="A2" s="952" t="s">
        <v>844</v>
      </c>
      <c r="B2" s="952"/>
      <c r="C2" s="952"/>
      <c r="D2" s="952"/>
      <c r="E2" s="952"/>
      <c r="F2" s="952"/>
      <c r="G2" s="952"/>
      <c r="H2" s="952"/>
      <c r="I2" s="552"/>
    </row>
    <row r="3" spans="1:23" ht="15.6">
      <c r="A3" s="952" t="s">
        <v>845</v>
      </c>
      <c r="B3" s="952"/>
      <c r="C3" s="952"/>
      <c r="D3" s="952"/>
      <c r="E3" s="952"/>
      <c r="F3" s="952"/>
      <c r="G3" s="952"/>
      <c r="H3" s="952"/>
      <c r="I3" s="552"/>
    </row>
    <row r="4" spans="1:23" ht="15.6">
      <c r="A4" s="554"/>
      <c r="B4" s="555"/>
      <c r="C4" s="555"/>
      <c r="D4" s="555"/>
      <c r="E4" s="555"/>
      <c r="F4" s="555"/>
      <c r="G4" s="555"/>
      <c r="H4" s="555"/>
      <c r="I4" s="552"/>
    </row>
    <row r="5" spans="1:23" ht="15.6">
      <c r="A5" s="952" t="s">
        <v>846</v>
      </c>
      <c r="B5" s="952"/>
      <c r="C5" s="952"/>
      <c r="D5" s="952"/>
      <c r="E5" s="952"/>
      <c r="F5" s="952"/>
      <c r="G5" s="952"/>
      <c r="H5" s="952"/>
      <c r="I5" s="552"/>
    </row>
    <row r="6" spans="1:23" ht="16.2" thickBot="1">
      <c r="A6" s="953" t="s">
        <v>847</v>
      </c>
      <c r="B6" s="953"/>
      <c r="C6" s="953"/>
      <c r="D6" s="953"/>
      <c r="E6" s="953"/>
      <c r="F6" s="953"/>
      <c r="G6" s="953"/>
      <c r="H6" s="953"/>
      <c r="I6" s="552"/>
    </row>
    <row r="7" spans="1:23" ht="15.6">
      <c r="A7" s="556"/>
      <c r="B7" s="557"/>
      <c r="C7" s="558"/>
      <c r="D7" s="558"/>
      <c r="E7" s="558"/>
      <c r="F7" s="559"/>
      <c r="G7" s="560"/>
      <c r="H7" s="561">
        <v>2018</v>
      </c>
      <c r="I7" s="562"/>
    </row>
    <row r="8" spans="1:23" ht="15.6">
      <c r="A8" s="563"/>
      <c r="B8" s="564"/>
      <c r="C8" s="565" t="s">
        <v>848</v>
      </c>
      <c r="D8" s="565" t="s">
        <v>848</v>
      </c>
      <c r="E8" s="565" t="s">
        <v>849</v>
      </c>
      <c r="F8" s="565"/>
      <c r="G8" s="565"/>
      <c r="H8" s="566" t="s">
        <v>850</v>
      </c>
      <c r="I8" s="562"/>
    </row>
    <row r="9" spans="1:23" ht="15.6">
      <c r="A9" s="567"/>
      <c r="B9" s="565"/>
      <c r="C9" s="565" t="s">
        <v>851</v>
      </c>
      <c r="D9" s="565" t="s">
        <v>852</v>
      </c>
      <c r="E9" s="565" t="s">
        <v>853</v>
      </c>
      <c r="F9" s="565" t="s">
        <v>854</v>
      </c>
      <c r="G9" s="565"/>
      <c r="H9" s="566" t="s">
        <v>855</v>
      </c>
      <c r="I9" s="562"/>
    </row>
    <row r="10" spans="1:23" ht="16.2" thickBot="1">
      <c r="A10" s="567" t="s">
        <v>766</v>
      </c>
      <c r="B10" s="565" t="s">
        <v>856</v>
      </c>
      <c r="C10" s="565" t="s">
        <v>857</v>
      </c>
      <c r="D10" s="565" t="s">
        <v>858</v>
      </c>
      <c r="E10" s="565" t="s">
        <v>858</v>
      </c>
      <c r="F10" s="565" t="s">
        <v>858</v>
      </c>
      <c r="G10" s="565" t="s">
        <v>365</v>
      </c>
      <c r="H10" s="566" t="s">
        <v>859</v>
      </c>
      <c r="I10" s="562"/>
    </row>
    <row r="11" spans="1:23">
      <c r="A11" s="568" t="s">
        <v>5</v>
      </c>
      <c r="B11" s="569">
        <v>78.84</v>
      </c>
      <c r="C11" s="570">
        <v>3.46</v>
      </c>
      <c r="D11" s="570">
        <v>7.88</v>
      </c>
      <c r="E11" s="570">
        <v>9.8800000000000008</v>
      </c>
      <c r="F11" s="570">
        <v>3.94</v>
      </c>
      <c r="G11" s="571">
        <v>103.99999999999999</v>
      </c>
      <c r="H11" s="572">
        <v>3120</v>
      </c>
      <c r="I11" s="562"/>
      <c r="K11" s="573"/>
      <c r="L11" s="573"/>
      <c r="M11" s="573"/>
      <c r="Q11" s="573"/>
      <c r="R11" s="573"/>
      <c r="S11" s="573"/>
      <c r="T11" s="573"/>
      <c r="U11" s="573"/>
      <c r="V11" s="573"/>
      <c r="W11" s="573"/>
    </row>
    <row r="12" spans="1:23">
      <c r="A12" s="574" t="s">
        <v>6</v>
      </c>
      <c r="B12" s="575">
        <v>82</v>
      </c>
      <c r="C12" s="576">
        <v>4.0999999999999996</v>
      </c>
      <c r="D12" s="576">
        <v>8.1999999999999993</v>
      </c>
      <c r="E12" s="576">
        <v>13.5</v>
      </c>
      <c r="F12" s="576">
        <v>4.0999999999999996</v>
      </c>
      <c r="G12" s="577">
        <v>111.89999999999999</v>
      </c>
      <c r="H12" s="578">
        <v>3357</v>
      </c>
      <c r="I12" s="562"/>
      <c r="K12" s="573"/>
      <c r="L12" s="573"/>
      <c r="M12" s="573"/>
      <c r="Q12" s="573"/>
      <c r="R12" s="573"/>
      <c r="S12" s="573"/>
      <c r="T12" s="573"/>
      <c r="U12" s="573"/>
      <c r="V12" s="573"/>
      <c r="W12" s="573"/>
    </row>
    <row r="13" spans="1:23">
      <c r="A13" s="574" t="s">
        <v>860</v>
      </c>
      <c r="B13" s="575">
        <v>79.599999999999994</v>
      </c>
      <c r="C13" s="576">
        <v>3.98</v>
      </c>
      <c r="D13" s="576">
        <v>7.96</v>
      </c>
      <c r="E13" s="576">
        <v>11.58</v>
      </c>
      <c r="F13" s="576">
        <v>3.98</v>
      </c>
      <c r="G13" s="577">
        <v>107.1</v>
      </c>
      <c r="H13" s="578">
        <v>3213</v>
      </c>
      <c r="I13" s="562"/>
      <c r="K13" s="573"/>
      <c r="L13" s="573"/>
      <c r="M13" s="573"/>
      <c r="Q13" s="573"/>
      <c r="R13" s="573"/>
      <c r="S13" s="573"/>
      <c r="T13" s="573"/>
      <c r="U13" s="573"/>
      <c r="V13" s="573"/>
      <c r="W13" s="573"/>
    </row>
    <row r="14" spans="1:23">
      <c r="A14" s="574" t="s">
        <v>8</v>
      </c>
      <c r="B14" s="575">
        <v>78.84</v>
      </c>
      <c r="C14" s="576">
        <v>5.5</v>
      </c>
      <c r="D14" s="576">
        <v>6</v>
      </c>
      <c r="E14" s="576">
        <v>8</v>
      </c>
      <c r="F14" s="576">
        <v>3.66</v>
      </c>
      <c r="G14" s="577">
        <v>102</v>
      </c>
      <c r="H14" s="578">
        <v>3060</v>
      </c>
      <c r="I14" s="562"/>
      <c r="K14" s="573"/>
      <c r="L14" s="573"/>
      <c r="M14" s="573"/>
      <c r="Q14" s="573"/>
      <c r="R14" s="573"/>
      <c r="S14" s="573"/>
      <c r="T14" s="573"/>
      <c r="U14" s="573"/>
      <c r="V14" s="573"/>
      <c r="W14" s="573"/>
    </row>
    <row r="15" spans="1:23">
      <c r="A15" s="574" t="s">
        <v>9</v>
      </c>
      <c r="B15" s="575">
        <v>79.22</v>
      </c>
      <c r="C15" s="576">
        <v>3.86</v>
      </c>
      <c r="D15" s="576">
        <v>7.72</v>
      </c>
      <c r="E15" s="576">
        <v>7.72</v>
      </c>
      <c r="F15" s="576">
        <v>3.86</v>
      </c>
      <c r="G15" s="577">
        <v>102.38</v>
      </c>
      <c r="H15" s="578">
        <v>3071.4</v>
      </c>
      <c r="I15" s="562"/>
      <c r="K15" s="573"/>
      <c r="L15" s="573"/>
      <c r="M15" s="573"/>
      <c r="Q15" s="573"/>
      <c r="R15" s="573"/>
      <c r="S15" s="573"/>
      <c r="T15" s="573"/>
      <c r="U15" s="573"/>
      <c r="V15" s="573"/>
      <c r="W15" s="573"/>
    </row>
    <row r="16" spans="1:23">
      <c r="A16" s="574" t="s">
        <v>10</v>
      </c>
      <c r="B16" s="575">
        <v>81.209999999999994</v>
      </c>
      <c r="C16" s="576">
        <v>4.07</v>
      </c>
      <c r="D16" s="576">
        <v>8.1300000000000008</v>
      </c>
      <c r="E16" s="576">
        <v>13.88</v>
      </c>
      <c r="F16" s="576">
        <v>4.07</v>
      </c>
      <c r="G16" s="577">
        <v>111.35999999999999</v>
      </c>
      <c r="H16" s="578">
        <v>3340.8</v>
      </c>
      <c r="I16" s="562"/>
      <c r="K16" s="573"/>
      <c r="L16" s="573"/>
      <c r="M16" s="573"/>
      <c r="Q16" s="573"/>
      <c r="R16" s="573"/>
      <c r="S16" s="573"/>
      <c r="T16" s="573"/>
      <c r="U16" s="573"/>
      <c r="V16" s="573"/>
      <c r="W16" s="573"/>
    </row>
    <row r="17" spans="1:23">
      <c r="A17" s="574" t="s">
        <v>861</v>
      </c>
      <c r="B17" s="575">
        <v>82.78</v>
      </c>
      <c r="C17" s="576">
        <v>4.1399999999999997</v>
      </c>
      <c r="D17" s="576">
        <v>4.1500000000000004</v>
      </c>
      <c r="E17" s="576">
        <v>9.67</v>
      </c>
      <c r="F17" s="576">
        <v>4.1399999999999997</v>
      </c>
      <c r="G17" s="577">
        <v>104.88000000000001</v>
      </c>
      <c r="H17" s="578">
        <v>3146.4</v>
      </c>
      <c r="I17" s="562"/>
      <c r="K17" s="573"/>
      <c r="L17" s="573"/>
      <c r="M17" s="573"/>
      <c r="Q17" s="573"/>
      <c r="R17" s="573"/>
      <c r="S17" s="573"/>
      <c r="T17" s="573"/>
      <c r="U17" s="573"/>
      <c r="V17" s="573"/>
      <c r="W17" s="573"/>
    </row>
    <row r="18" spans="1:23">
      <c r="A18" s="574" t="s">
        <v>12</v>
      </c>
      <c r="B18" s="575">
        <v>82.78</v>
      </c>
      <c r="C18" s="576">
        <v>4.1399999999999997</v>
      </c>
      <c r="D18" s="576">
        <v>8.2799999999999994</v>
      </c>
      <c r="E18" s="576">
        <v>9.8800000000000008</v>
      </c>
      <c r="F18" s="576">
        <v>4.1399999999999997</v>
      </c>
      <c r="G18" s="577">
        <v>109.22</v>
      </c>
      <c r="H18" s="578">
        <v>3276.6</v>
      </c>
      <c r="I18" s="562"/>
      <c r="K18" s="573"/>
      <c r="L18" s="573"/>
      <c r="M18" s="573"/>
      <c r="Q18" s="573"/>
      <c r="R18" s="573"/>
      <c r="S18" s="573"/>
      <c r="T18" s="573"/>
      <c r="U18" s="573"/>
      <c r="V18" s="573"/>
      <c r="W18" s="573"/>
    </row>
    <row r="19" spans="1:23">
      <c r="A19" s="574" t="s">
        <v>13</v>
      </c>
      <c r="B19" s="575">
        <v>72.92</v>
      </c>
      <c r="C19" s="576">
        <v>3.65</v>
      </c>
      <c r="D19" s="576">
        <v>7.29</v>
      </c>
      <c r="E19" s="576">
        <v>7.29</v>
      </c>
      <c r="F19" s="576">
        <v>3.65</v>
      </c>
      <c r="G19" s="577">
        <v>94.800000000000026</v>
      </c>
      <c r="H19" s="578">
        <v>2844</v>
      </c>
      <c r="I19" s="562"/>
      <c r="K19" s="573"/>
      <c r="L19" s="573"/>
      <c r="M19" s="573"/>
      <c r="Q19" s="573"/>
      <c r="R19" s="573"/>
      <c r="S19" s="573"/>
      <c r="T19" s="573"/>
      <c r="U19" s="573"/>
      <c r="V19" s="573"/>
      <c r="W19" s="573"/>
    </row>
    <row r="20" spans="1:23">
      <c r="A20" s="574" t="s">
        <v>14</v>
      </c>
      <c r="B20" s="575">
        <v>80.45</v>
      </c>
      <c r="C20" s="576">
        <v>4.03</v>
      </c>
      <c r="D20" s="576">
        <v>7.23</v>
      </c>
      <c r="E20" s="576">
        <v>8.23</v>
      </c>
      <c r="F20" s="576">
        <v>3.91</v>
      </c>
      <c r="G20" s="577">
        <v>103.85000000000001</v>
      </c>
      <c r="H20" s="578">
        <v>3115.5</v>
      </c>
      <c r="I20" s="562"/>
      <c r="K20" s="573"/>
      <c r="L20" s="573"/>
      <c r="M20" s="573"/>
      <c r="Q20" s="573"/>
      <c r="R20" s="573"/>
      <c r="S20" s="573"/>
      <c r="T20" s="573"/>
      <c r="U20" s="573"/>
      <c r="V20" s="573"/>
      <c r="W20" s="573"/>
    </row>
    <row r="21" spans="1:23">
      <c r="A21" s="574" t="s">
        <v>15</v>
      </c>
      <c r="B21" s="575">
        <v>81.209999999999994</v>
      </c>
      <c r="C21" s="576">
        <v>4.0599999999999996</v>
      </c>
      <c r="D21" s="576">
        <v>5</v>
      </c>
      <c r="E21" s="576">
        <v>9.5</v>
      </c>
      <c r="F21" s="576">
        <v>4.0599999999999996</v>
      </c>
      <c r="G21" s="577">
        <v>103.83</v>
      </c>
      <c r="H21" s="578">
        <v>3114.9</v>
      </c>
      <c r="I21" s="562"/>
      <c r="K21" s="573"/>
      <c r="L21" s="573"/>
      <c r="M21" s="573"/>
      <c r="Q21" s="573"/>
      <c r="R21" s="573"/>
      <c r="S21" s="573"/>
      <c r="T21" s="573"/>
      <c r="U21" s="573"/>
      <c r="V21" s="573"/>
      <c r="W21" s="573"/>
    </row>
    <row r="22" spans="1:23">
      <c r="A22" s="574" t="s">
        <v>862</v>
      </c>
      <c r="B22" s="575">
        <v>78.94</v>
      </c>
      <c r="C22" s="576">
        <v>5.53</v>
      </c>
      <c r="D22" s="576">
        <v>6.25</v>
      </c>
      <c r="E22" s="576">
        <v>7.89</v>
      </c>
      <c r="F22" s="579">
        <v>3.71</v>
      </c>
      <c r="G22" s="577">
        <v>102.32</v>
      </c>
      <c r="H22" s="578">
        <v>3069.6</v>
      </c>
      <c r="I22" s="562"/>
      <c r="K22" s="573"/>
      <c r="L22" s="573"/>
      <c r="M22" s="573"/>
      <c r="Q22" s="573"/>
      <c r="R22" s="573"/>
      <c r="S22" s="573"/>
      <c r="T22" s="573"/>
      <c r="U22" s="573"/>
      <c r="V22" s="573"/>
      <c r="W22" s="573"/>
    </row>
    <row r="23" spans="1:23">
      <c r="A23" s="574" t="s">
        <v>217</v>
      </c>
      <c r="B23" s="575">
        <v>81.2</v>
      </c>
      <c r="C23" s="576">
        <v>5.03</v>
      </c>
      <c r="D23" s="576">
        <v>7.56</v>
      </c>
      <c r="E23" s="576">
        <v>7.88</v>
      </c>
      <c r="F23" s="576">
        <v>4.0599999999999996</v>
      </c>
      <c r="G23" s="577">
        <v>105.73</v>
      </c>
      <c r="H23" s="578">
        <v>3171.9</v>
      </c>
      <c r="I23" s="562"/>
      <c r="K23" s="573"/>
      <c r="L23" s="573"/>
      <c r="M23" s="573"/>
      <c r="Q23" s="573"/>
      <c r="R23" s="573"/>
      <c r="S23" s="573"/>
      <c r="T23" s="573"/>
      <c r="U23" s="573"/>
      <c r="V23" s="573"/>
      <c r="W23" s="573"/>
    </row>
    <row r="24" spans="1:23">
      <c r="A24" s="574" t="s">
        <v>781</v>
      </c>
      <c r="B24" s="575">
        <v>78.84</v>
      </c>
      <c r="C24" s="576">
        <v>3.94</v>
      </c>
      <c r="D24" s="576">
        <v>7.88</v>
      </c>
      <c r="E24" s="576">
        <v>7.88</v>
      </c>
      <c r="F24" s="576">
        <v>3.94</v>
      </c>
      <c r="G24" s="577">
        <v>102.47999999999999</v>
      </c>
      <c r="H24" s="578">
        <v>3074.4</v>
      </c>
      <c r="I24" s="562"/>
      <c r="K24" s="573"/>
      <c r="L24" s="573"/>
      <c r="M24" s="573"/>
      <c r="Q24" s="573"/>
      <c r="R24" s="573"/>
      <c r="S24" s="573"/>
      <c r="T24" s="573"/>
      <c r="U24" s="573"/>
      <c r="V24" s="573"/>
      <c r="W24" s="573"/>
    </row>
    <row r="25" spans="1:23">
      <c r="A25" s="574" t="s">
        <v>19</v>
      </c>
      <c r="B25" s="575">
        <v>82.78</v>
      </c>
      <c r="C25" s="576">
        <v>4.1399999999999997</v>
      </c>
      <c r="D25" s="576">
        <v>8.2799999999999994</v>
      </c>
      <c r="E25" s="576">
        <v>15.88</v>
      </c>
      <c r="F25" s="576">
        <v>4.1399999999999997</v>
      </c>
      <c r="G25" s="577">
        <v>115.22</v>
      </c>
      <c r="H25" s="578">
        <v>3456.6</v>
      </c>
      <c r="I25" s="562"/>
      <c r="K25" s="573"/>
      <c r="L25" s="573"/>
      <c r="M25" s="573"/>
      <c r="Q25" s="573"/>
      <c r="R25" s="573"/>
      <c r="S25" s="573"/>
      <c r="T25" s="573"/>
      <c r="U25" s="573"/>
      <c r="V25" s="573"/>
      <c r="W25" s="573"/>
    </row>
    <row r="26" spans="1:23">
      <c r="A26" s="574" t="s">
        <v>299</v>
      </c>
      <c r="B26" s="575">
        <v>76</v>
      </c>
      <c r="C26" s="576">
        <v>5.3</v>
      </c>
      <c r="D26" s="576">
        <v>6.5</v>
      </c>
      <c r="E26" s="576">
        <v>8.1999999999999993</v>
      </c>
      <c r="F26" s="576">
        <v>3.8</v>
      </c>
      <c r="G26" s="577">
        <v>99.8</v>
      </c>
      <c r="H26" s="578">
        <v>2994</v>
      </c>
      <c r="I26" s="562"/>
      <c r="K26" s="573"/>
      <c r="L26" s="573"/>
      <c r="M26" s="573"/>
      <c r="Q26" s="573"/>
      <c r="R26" s="573"/>
      <c r="S26" s="573"/>
      <c r="T26" s="573"/>
      <c r="U26" s="573"/>
      <c r="V26" s="573"/>
      <c r="W26" s="573"/>
    </row>
    <row r="27" spans="1:23">
      <c r="A27" s="574" t="s">
        <v>782</v>
      </c>
      <c r="B27" s="575">
        <v>82.77</v>
      </c>
      <c r="C27" s="576">
        <v>3.86</v>
      </c>
      <c r="D27" s="576">
        <v>0</v>
      </c>
      <c r="E27" s="576">
        <v>13.52</v>
      </c>
      <c r="F27" s="576">
        <v>3.86</v>
      </c>
      <c r="G27" s="577">
        <v>104.00999999999999</v>
      </c>
      <c r="H27" s="578">
        <v>3120.3</v>
      </c>
      <c r="I27" s="562"/>
      <c r="K27" s="573"/>
      <c r="L27" s="573"/>
      <c r="M27" s="573"/>
      <c r="Q27" s="573"/>
      <c r="R27" s="573"/>
      <c r="S27" s="573"/>
      <c r="T27" s="573"/>
      <c r="U27" s="573"/>
      <c r="V27" s="573"/>
      <c r="W27" s="573"/>
    </row>
    <row r="28" spans="1:23">
      <c r="A28" s="574" t="s">
        <v>783</v>
      </c>
      <c r="B28" s="575">
        <v>76.92</v>
      </c>
      <c r="C28" s="576">
        <v>3.84</v>
      </c>
      <c r="D28" s="576">
        <v>5.78</v>
      </c>
      <c r="E28" s="576">
        <v>10.62</v>
      </c>
      <c r="F28" s="576">
        <v>3.84</v>
      </c>
      <c r="G28" s="577">
        <v>101.00000000000001</v>
      </c>
      <c r="H28" s="578">
        <v>3030</v>
      </c>
      <c r="I28" s="562"/>
      <c r="K28" s="573"/>
      <c r="L28" s="573"/>
      <c r="M28" s="573"/>
      <c r="Q28" s="573"/>
      <c r="R28" s="573"/>
      <c r="S28" s="573"/>
      <c r="T28" s="573"/>
      <c r="U28" s="573"/>
      <c r="V28" s="573"/>
      <c r="W28" s="573"/>
    </row>
    <row r="29" spans="1:23">
      <c r="A29" s="574" t="s">
        <v>296</v>
      </c>
      <c r="B29" s="575">
        <v>76.569999999999993</v>
      </c>
      <c r="C29" s="576">
        <v>3.83</v>
      </c>
      <c r="D29" s="576">
        <v>7.66</v>
      </c>
      <c r="E29" s="576">
        <v>13.29</v>
      </c>
      <c r="F29" s="576">
        <v>3.83</v>
      </c>
      <c r="G29" s="577">
        <v>105.17999999999999</v>
      </c>
      <c r="H29" s="578">
        <v>3155.4</v>
      </c>
      <c r="I29" s="562"/>
      <c r="K29" s="573"/>
      <c r="L29" s="573"/>
      <c r="M29" s="573"/>
      <c r="Q29" s="573"/>
      <c r="R29" s="573"/>
      <c r="S29" s="573"/>
      <c r="T29" s="573"/>
      <c r="U29" s="573"/>
      <c r="V29" s="573"/>
      <c r="W29" s="573"/>
    </row>
    <row r="30" spans="1:23">
      <c r="A30" s="574" t="s">
        <v>295</v>
      </c>
      <c r="B30" s="575">
        <v>79.2</v>
      </c>
      <c r="C30" s="576">
        <v>3.96</v>
      </c>
      <c r="D30" s="576">
        <v>7.92</v>
      </c>
      <c r="E30" s="576">
        <v>9.5399999999999991</v>
      </c>
      <c r="F30" s="576">
        <v>3.96</v>
      </c>
      <c r="G30" s="577">
        <v>104.58</v>
      </c>
      <c r="H30" s="578">
        <v>3137.4</v>
      </c>
      <c r="I30" s="562"/>
      <c r="K30" s="573"/>
      <c r="L30" s="573"/>
      <c r="M30" s="573"/>
      <c r="Q30" s="573"/>
      <c r="R30" s="573"/>
      <c r="S30" s="573"/>
      <c r="T30" s="573"/>
      <c r="U30" s="573"/>
      <c r="V30" s="573"/>
      <c r="W30" s="573"/>
    </row>
    <row r="31" spans="1:23">
      <c r="A31" s="574" t="s">
        <v>294</v>
      </c>
      <c r="B31" s="575">
        <v>82.78</v>
      </c>
      <c r="C31" s="576">
        <v>4.1399999999999997</v>
      </c>
      <c r="D31" s="576">
        <v>8.2799999999999994</v>
      </c>
      <c r="E31" s="576">
        <v>11.88</v>
      </c>
      <c r="F31" s="576">
        <v>4.1399999999999997</v>
      </c>
      <c r="G31" s="577">
        <v>111.22</v>
      </c>
      <c r="H31" s="578">
        <v>3336.6</v>
      </c>
      <c r="I31" s="562"/>
      <c r="K31" s="573"/>
      <c r="L31" s="573"/>
      <c r="M31" s="573"/>
      <c r="Q31" s="573"/>
      <c r="R31" s="573"/>
      <c r="S31" s="573"/>
      <c r="T31" s="573"/>
      <c r="U31" s="573"/>
      <c r="V31" s="573"/>
      <c r="W31" s="573"/>
    </row>
    <row r="32" spans="1:23">
      <c r="A32" s="574" t="s">
        <v>26</v>
      </c>
      <c r="B32" s="575">
        <v>78.84</v>
      </c>
      <c r="C32" s="576">
        <v>3.51</v>
      </c>
      <c r="D32" s="576">
        <v>7.88</v>
      </c>
      <c r="E32" s="576">
        <v>11.83</v>
      </c>
      <c r="F32" s="576">
        <v>3.94</v>
      </c>
      <c r="G32" s="577">
        <v>106</v>
      </c>
      <c r="H32" s="578">
        <v>3180</v>
      </c>
      <c r="I32" s="562"/>
      <c r="K32" s="573"/>
      <c r="L32" s="573"/>
      <c r="M32" s="573"/>
      <c r="Q32" s="573"/>
      <c r="R32" s="573"/>
      <c r="S32" s="573"/>
      <c r="T32" s="573"/>
      <c r="U32" s="573"/>
      <c r="V32" s="573"/>
      <c r="W32" s="573"/>
    </row>
    <row r="33" spans="1:23">
      <c r="A33" s="574" t="s">
        <v>27</v>
      </c>
      <c r="B33" s="575">
        <v>80.94</v>
      </c>
      <c r="C33" s="576">
        <v>4.04</v>
      </c>
      <c r="D33" s="576">
        <v>7.63</v>
      </c>
      <c r="E33" s="576">
        <v>15.1</v>
      </c>
      <c r="F33" s="576">
        <v>4.04</v>
      </c>
      <c r="G33" s="577">
        <v>111.75</v>
      </c>
      <c r="H33" s="578">
        <v>3352.5</v>
      </c>
      <c r="I33" s="562"/>
      <c r="K33" s="573"/>
      <c r="L33" s="573"/>
      <c r="M33" s="573"/>
      <c r="Q33" s="573"/>
      <c r="R33" s="573"/>
      <c r="S33" s="573"/>
      <c r="T33" s="573"/>
      <c r="U33" s="573"/>
      <c r="V33" s="573"/>
      <c r="W33" s="573"/>
    </row>
    <row r="34" spans="1:23">
      <c r="A34" s="574" t="s">
        <v>28</v>
      </c>
      <c r="B34" s="575">
        <v>77.98</v>
      </c>
      <c r="C34" s="576">
        <v>3.83</v>
      </c>
      <c r="D34" s="576">
        <v>7.8</v>
      </c>
      <c r="E34" s="576">
        <v>8.66</v>
      </c>
      <c r="F34" s="576">
        <v>3.5</v>
      </c>
      <c r="G34" s="577">
        <v>101.77</v>
      </c>
      <c r="H34" s="578">
        <v>3053.1</v>
      </c>
      <c r="I34" s="562"/>
      <c r="K34" s="573"/>
      <c r="L34" s="573"/>
      <c r="M34" s="573"/>
      <c r="Q34" s="573"/>
      <c r="R34" s="573"/>
      <c r="S34" s="573"/>
      <c r="T34" s="573"/>
      <c r="U34" s="573"/>
      <c r="V34" s="573"/>
      <c r="W34" s="573"/>
    </row>
    <row r="35" spans="1:23">
      <c r="A35" s="574" t="s">
        <v>863</v>
      </c>
      <c r="B35" s="575">
        <v>79.78</v>
      </c>
      <c r="C35" s="576">
        <v>3</v>
      </c>
      <c r="D35" s="576">
        <v>7.88</v>
      </c>
      <c r="E35" s="576">
        <v>9.48</v>
      </c>
      <c r="F35" s="576">
        <v>3.94</v>
      </c>
      <c r="G35" s="577">
        <v>104.08</v>
      </c>
      <c r="H35" s="578">
        <v>3122.4</v>
      </c>
      <c r="I35" s="562"/>
      <c r="K35" s="573"/>
      <c r="L35" s="573"/>
      <c r="M35" s="573"/>
      <c r="Q35" s="573"/>
      <c r="R35" s="573"/>
      <c r="S35" s="573"/>
      <c r="T35" s="573"/>
      <c r="U35" s="573"/>
      <c r="V35" s="573"/>
      <c r="W35" s="573"/>
    </row>
    <row r="36" spans="1:23">
      <c r="A36" s="574" t="s">
        <v>292</v>
      </c>
      <c r="B36" s="575">
        <v>79.180000000000007</v>
      </c>
      <c r="C36" s="576">
        <v>5.54</v>
      </c>
      <c r="D36" s="576">
        <v>7.92</v>
      </c>
      <c r="E36" s="576">
        <v>7.92</v>
      </c>
      <c r="F36" s="579">
        <v>3.96</v>
      </c>
      <c r="G36" s="577">
        <v>104.52000000000001</v>
      </c>
      <c r="H36" s="578">
        <v>3135.6</v>
      </c>
      <c r="I36" s="562"/>
      <c r="K36" s="573"/>
      <c r="L36" s="573"/>
      <c r="M36" s="573"/>
      <c r="Q36" s="573"/>
      <c r="R36" s="573"/>
      <c r="S36" s="573"/>
      <c r="T36" s="573"/>
      <c r="U36" s="573"/>
      <c r="V36" s="573"/>
      <c r="W36" s="573"/>
    </row>
    <row r="37" spans="1:23" ht="15" customHeight="1">
      <c r="A37" s="574" t="s">
        <v>291</v>
      </c>
      <c r="B37" s="575">
        <v>76.8</v>
      </c>
      <c r="C37" s="576">
        <v>3.84</v>
      </c>
      <c r="D37" s="576">
        <v>5.35</v>
      </c>
      <c r="E37" s="576">
        <v>11</v>
      </c>
      <c r="F37" s="576">
        <v>3.84</v>
      </c>
      <c r="G37" s="577">
        <v>100.83</v>
      </c>
      <c r="H37" s="578">
        <v>3024.9</v>
      </c>
      <c r="I37" s="562"/>
      <c r="K37" s="573"/>
      <c r="L37" s="573"/>
      <c r="M37" s="573"/>
      <c r="Q37" s="573"/>
      <c r="R37" s="573"/>
      <c r="S37" s="573"/>
      <c r="T37" s="573"/>
      <c r="U37" s="573"/>
      <c r="V37" s="573"/>
      <c r="W37" s="573"/>
    </row>
    <row r="38" spans="1:23" ht="15" customHeight="1" thickBot="1">
      <c r="A38" s="580" t="s">
        <v>32</v>
      </c>
      <c r="B38" s="581">
        <v>82.66</v>
      </c>
      <c r="C38" s="582">
        <v>3.83</v>
      </c>
      <c r="D38" s="582">
        <v>7.07</v>
      </c>
      <c r="E38" s="582">
        <v>5.67</v>
      </c>
      <c r="F38" s="583">
        <v>3.83</v>
      </c>
      <c r="G38" s="584">
        <v>103.06</v>
      </c>
      <c r="H38" s="585">
        <v>3091.8</v>
      </c>
      <c r="I38" s="562"/>
      <c r="K38" s="573"/>
      <c r="L38" s="573"/>
      <c r="M38" s="573"/>
      <c r="Q38" s="573"/>
      <c r="R38" s="573"/>
      <c r="S38" s="573"/>
      <c r="T38" s="573"/>
      <c r="U38" s="573"/>
      <c r="V38" s="573"/>
      <c r="W38" s="573"/>
    </row>
    <row r="39" spans="1:23" ht="23.25" customHeight="1" thickBot="1">
      <c r="A39" s="586" t="s">
        <v>864</v>
      </c>
      <c r="B39" s="587">
        <v>80.620034002485312</v>
      </c>
      <c r="C39" s="588">
        <v>3.9676075376377669</v>
      </c>
      <c r="D39" s="588">
        <v>7.2249547338356033</v>
      </c>
      <c r="E39" s="588">
        <v>11.102474349715683</v>
      </c>
      <c r="F39" s="588">
        <v>3.9671566367060933</v>
      </c>
      <c r="G39" s="588">
        <v>106.88222726038047</v>
      </c>
      <c r="H39" s="589">
        <v>3206.4668178114143</v>
      </c>
      <c r="I39" s="590"/>
      <c r="K39" s="573"/>
      <c r="Q39" s="573"/>
      <c r="R39" s="573"/>
      <c r="S39" s="573"/>
      <c r="T39" s="573"/>
      <c r="U39" s="573"/>
      <c r="V39" s="573"/>
      <c r="W39" s="573"/>
    </row>
    <row r="40" spans="1:23" ht="15" customHeight="1">
      <c r="B40" s="573"/>
    </row>
    <row r="41" spans="1:23" ht="15" customHeight="1">
      <c r="B41" s="573"/>
      <c r="D41" s="573"/>
    </row>
    <row r="42" spans="1:23" ht="15" customHeight="1">
      <c r="B42" s="573"/>
    </row>
    <row r="43" spans="1:23">
      <c r="A43" s="591"/>
      <c r="B43" s="591"/>
      <c r="C43" s="591"/>
      <c r="D43" s="591"/>
      <c r="E43" s="591"/>
      <c r="F43" s="591"/>
      <c r="G43" s="591"/>
      <c r="H43" s="591"/>
      <c r="I43" s="591"/>
    </row>
    <row r="44" spans="1:23">
      <c r="A44" s="591"/>
      <c r="B44" s="591"/>
      <c r="C44" s="591"/>
      <c r="D44" s="591"/>
      <c r="E44" s="591"/>
      <c r="F44" s="591"/>
      <c r="G44" s="591"/>
      <c r="H44" s="591"/>
      <c r="I44" s="591"/>
    </row>
    <row r="45" spans="1:23">
      <c r="A45" s="591"/>
      <c r="B45" s="591"/>
      <c r="C45" s="591"/>
      <c r="D45" s="591"/>
      <c r="E45" s="591"/>
      <c r="F45" s="591"/>
      <c r="G45" s="591"/>
      <c r="H45" s="591"/>
      <c r="I45" s="591"/>
    </row>
    <row r="46" spans="1:23">
      <c r="A46" s="591"/>
      <c r="B46" s="591"/>
      <c r="C46" s="591"/>
      <c r="D46" s="591"/>
      <c r="E46" s="591"/>
      <c r="F46" s="591"/>
      <c r="G46" s="591"/>
      <c r="H46" s="591"/>
      <c r="I46" s="591"/>
    </row>
    <row r="47" spans="1:23">
      <c r="A47" s="591"/>
      <c r="B47" s="591"/>
      <c r="C47" s="591"/>
      <c r="D47" s="591"/>
      <c r="E47" s="591"/>
      <c r="F47" s="591"/>
      <c r="G47" s="591"/>
      <c r="H47" s="591"/>
      <c r="I47" s="591"/>
    </row>
    <row r="48" spans="1:23">
      <c r="A48" s="591"/>
      <c r="B48" s="591"/>
      <c r="C48" s="591"/>
      <c r="D48" s="591"/>
      <c r="E48" s="591"/>
      <c r="F48" s="591"/>
      <c r="G48" s="591"/>
      <c r="H48" s="591"/>
      <c r="I48" s="591"/>
    </row>
    <row r="49" spans="1:9">
      <c r="A49" s="591"/>
      <c r="B49" s="591"/>
      <c r="C49" s="591"/>
      <c r="D49" s="591"/>
      <c r="E49" s="591"/>
      <c r="F49" s="591"/>
      <c r="G49" s="591"/>
      <c r="H49" s="591"/>
      <c r="I49" s="591"/>
    </row>
    <row r="50" spans="1:9">
      <c r="A50" s="591"/>
      <c r="B50" s="591"/>
      <c r="C50" s="591"/>
      <c r="D50" s="591"/>
      <c r="E50" s="591"/>
      <c r="F50" s="591"/>
      <c r="G50" s="591"/>
      <c r="H50" s="591"/>
      <c r="I50" s="591"/>
    </row>
    <row r="51" spans="1:9">
      <c r="A51" s="591"/>
      <c r="B51" s="591"/>
      <c r="C51" s="591"/>
      <c r="D51" s="591"/>
      <c r="E51" s="591"/>
      <c r="F51" s="591"/>
      <c r="G51" s="591"/>
      <c r="H51" s="591"/>
      <c r="I51" s="591"/>
    </row>
    <row r="52" spans="1:9">
      <c r="A52" s="591"/>
      <c r="B52" s="591"/>
      <c r="C52" s="591"/>
      <c r="D52" s="591"/>
      <c r="E52" s="591"/>
      <c r="F52" s="591"/>
      <c r="G52" s="591"/>
      <c r="H52" s="591"/>
      <c r="I52" s="591"/>
    </row>
    <row r="53" spans="1:9">
      <c r="A53" s="591"/>
      <c r="B53" s="591"/>
      <c r="C53" s="591"/>
      <c r="D53" s="591"/>
      <c r="E53" s="591"/>
      <c r="F53" s="591"/>
      <c r="G53" s="591"/>
      <c r="H53" s="591"/>
      <c r="I53" s="591"/>
    </row>
    <row r="54" spans="1:9">
      <c r="A54" s="591"/>
      <c r="B54" s="591"/>
      <c r="C54" s="591"/>
      <c r="D54" s="591"/>
      <c r="E54" s="591"/>
      <c r="F54" s="591"/>
      <c r="G54" s="591"/>
      <c r="H54" s="591"/>
      <c r="I54" s="591"/>
    </row>
    <row r="55" spans="1:9">
      <c r="A55" s="591"/>
      <c r="B55" s="591"/>
      <c r="C55" s="591"/>
      <c r="D55" s="591"/>
      <c r="E55" s="591"/>
      <c r="F55" s="591"/>
      <c r="G55" s="591"/>
      <c r="H55" s="591"/>
      <c r="I55" s="591"/>
    </row>
    <row r="56" spans="1:9">
      <c r="A56" s="591"/>
      <c r="B56" s="591"/>
      <c r="C56" s="591"/>
      <c r="D56" s="591"/>
      <c r="E56" s="591"/>
      <c r="F56" s="591"/>
      <c r="G56" s="591"/>
      <c r="H56" s="591"/>
      <c r="I56" s="591"/>
    </row>
    <row r="57" spans="1:9">
      <c r="A57" s="591"/>
      <c r="B57" s="591"/>
      <c r="C57" s="591"/>
      <c r="D57" s="591"/>
      <c r="E57" s="591"/>
      <c r="F57" s="591"/>
      <c r="G57" s="591"/>
      <c r="H57" s="591"/>
      <c r="I57" s="591"/>
    </row>
    <row r="58" spans="1:9">
      <c r="A58" s="591"/>
      <c r="B58" s="591"/>
      <c r="C58" s="591"/>
      <c r="D58" s="591"/>
      <c r="E58" s="591"/>
      <c r="F58" s="591"/>
      <c r="G58" s="591"/>
      <c r="H58" s="591"/>
      <c r="I58" s="591"/>
    </row>
    <row r="59" spans="1:9">
      <c r="A59" s="591"/>
      <c r="B59" s="591"/>
      <c r="C59" s="591"/>
      <c r="D59" s="591"/>
      <c r="E59" s="591"/>
      <c r="F59" s="591"/>
      <c r="G59" s="591"/>
      <c r="H59" s="591"/>
      <c r="I59" s="591"/>
    </row>
    <row r="60" spans="1:9">
      <c r="A60" s="591"/>
      <c r="B60" s="591"/>
      <c r="C60" s="591"/>
      <c r="D60" s="591"/>
      <c r="E60" s="591"/>
      <c r="F60" s="591"/>
      <c r="G60" s="591"/>
      <c r="H60" s="591"/>
      <c r="I60" s="591"/>
    </row>
  </sheetData>
  <mergeCells count="5">
    <mergeCell ref="A1:H1"/>
    <mergeCell ref="A2:H2"/>
    <mergeCell ref="A3:H3"/>
    <mergeCell ref="A5:H5"/>
    <mergeCell ref="A6:H6"/>
  </mergeCells>
  <printOptions horizontalCentered="1"/>
  <pageMargins left="0" right="0" top="1" bottom="1" header="0" footer="0.5"/>
  <pageSetup scale="65" orientation="landscape" r:id="rId1"/>
  <headerFooter alignWithMargins="0">
    <oddFooter>&amp;L&amp;Z&amp;F&amp;R&amp;D</oddFooter>
  </headerFooter>
  <colBreaks count="1" manualBreakCount="1">
    <brk id="15166" min="8" max="47007"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showOutlineSymbols="0" zoomScale="80" zoomScaleNormal="80" workbookViewId="0">
      <selection activeCell="I39" sqref="I39"/>
    </sheetView>
  </sheetViews>
  <sheetFormatPr defaultColWidth="9.5" defaultRowHeight="13.2"/>
  <cols>
    <col min="1" max="1" width="33.69921875" style="624" customWidth="1"/>
    <col min="2" max="3" width="10.59765625" style="553" customWidth="1"/>
    <col min="4" max="4" width="11.59765625" style="553" bestFit="1" customWidth="1"/>
    <col min="5" max="5" width="11.69921875" style="553" customWidth="1"/>
    <col min="6" max="6" width="15.8984375" style="553" bestFit="1" customWidth="1"/>
    <col min="7" max="7" width="15" style="553" bestFit="1" customWidth="1"/>
    <col min="8" max="8" width="11.3984375" style="553" customWidth="1"/>
    <col min="9" max="9" width="17.59765625" style="553" bestFit="1" customWidth="1"/>
    <col min="10" max="10" width="3.09765625" style="553" customWidth="1"/>
    <col min="11" max="16384" width="9.5" style="553"/>
  </cols>
  <sheetData>
    <row r="1" spans="1:26" ht="15.6">
      <c r="A1" s="954" t="s">
        <v>788</v>
      </c>
      <c r="B1" s="954"/>
      <c r="C1" s="954"/>
      <c r="D1" s="954"/>
      <c r="E1" s="954"/>
      <c r="F1" s="954"/>
      <c r="G1" s="954"/>
      <c r="H1" s="954"/>
      <c r="I1" s="954"/>
      <c r="J1" s="552"/>
    </row>
    <row r="2" spans="1:26" ht="15.6">
      <c r="A2" s="954" t="s">
        <v>844</v>
      </c>
      <c r="B2" s="954"/>
      <c r="C2" s="954"/>
      <c r="D2" s="954"/>
      <c r="E2" s="954"/>
      <c r="F2" s="954"/>
      <c r="G2" s="954"/>
      <c r="H2" s="954"/>
      <c r="I2" s="954"/>
      <c r="J2" s="552"/>
    </row>
    <row r="3" spans="1:26" ht="15.6">
      <c r="A3" s="954" t="s">
        <v>845</v>
      </c>
      <c r="B3" s="954"/>
      <c r="C3" s="954"/>
      <c r="D3" s="954"/>
      <c r="E3" s="954"/>
      <c r="F3" s="954"/>
      <c r="G3" s="954"/>
      <c r="H3" s="954"/>
      <c r="I3" s="954"/>
      <c r="J3" s="552"/>
    </row>
    <row r="4" spans="1:26" ht="15.6">
      <c r="A4" s="593"/>
      <c r="B4" s="594"/>
      <c r="C4" s="594"/>
      <c r="D4" s="594"/>
      <c r="E4" s="594"/>
      <c r="F4" s="594"/>
      <c r="G4" s="594"/>
      <c r="H4" s="594"/>
      <c r="I4" s="594"/>
      <c r="J4" s="552"/>
    </row>
    <row r="5" spans="1:26" ht="15.6">
      <c r="A5" s="954" t="s">
        <v>865</v>
      </c>
      <c r="B5" s="954"/>
      <c r="C5" s="954"/>
      <c r="D5" s="954"/>
      <c r="E5" s="954"/>
      <c r="F5" s="954"/>
      <c r="G5" s="954"/>
      <c r="H5" s="954"/>
      <c r="I5" s="954"/>
      <c r="J5" s="552"/>
    </row>
    <row r="6" spans="1:26" ht="16.2" thickBot="1">
      <c r="A6" s="953" t="s">
        <v>847</v>
      </c>
      <c r="B6" s="953"/>
      <c r="C6" s="953"/>
      <c r="D6" s="953"/>
      <c r="E6" s="953"/>
      <c r="F6" s="953"/>
      <c r="G6" s="953"/>
      <c r="H6" s="953"/>
      <c r="I6" s="953"/>
      <c r="J6" s="552"/>
    </row>
    <row r="7" spans="1:26" ht="15.6">
      <c r="A7" s="556"/>
      <c r="B7" s="557"/>
      <c r="C7" s="558"/>
      <c r="D7" s="558"/>
      <c r="E7" s="558"/>
      <c r="F7" s="559"/>
      <c r="G7" s="595"/>
      <c r="H7" s="560"/>
      <c r="I7" s="561">
        <v>2018</v>
      </c>
      <c r="J7" s="562"/>
    </row>
    <row r="8" spans="1:26" ht="15.6">
      <c r="A8" s="563"/>
      <c r="B8" s="564"/>
      <c r="C8" s="596" t="s">
        <v>866</v>
      </c>
      <c r="D8" s="597" t="s">
        <v>848</v>
      </c>
      <c r="E8" s="565" t="s">
        <v>848</v>
      </c>
      <c r="F8" s="565" t="s">
        <v>849</v>
      </c>
      <c r="G8" s="565"/>
      <c r="H8" s="565"/>
      <c r="I8" s="567" t="s">
        <v>850</v>
      </c>
      <c r="J8" s="562"/>
    </row>
    <row r="9" spans="1:26" ht="15.6">
      <c r="A9" s="567"/>
      <c r="B9" s="565"/>
      <c r="C9" s="596" t="s">
        <v>867</v>
      </c>
      <c r="D9" s="597" t="s">
        <v>851</v>
      </c>
      <c r="E9" s="565" t="s">
        <v>852</v>
      </c>
      <c r="F9" s="565" t="s">
        <v>853</v>
      </c>
      <c r="G9" s="565" t="s">
        <v>854</v>
      </c>
      <c r="H9" s="565"/>
      <c r="I9" s="567" t="s">
        <v>855</v>
      </c>
      <c r="J9" s="562"/>
    </row>
    <row r="10" spans="1:26" ht="16.2" thickBot="1">
      <c r="A10" s="567" t="s">
        <v>766</v>
      </c>
      <c r="B10" s="565" t="s">
        <v>856</v>
      </c>
      <c r="C10" s="598" t="s">
        <v>858</v>
      </c>
      <c r="D10" s="597" t="s">
        <v>857</v>
      </c>
      <c r="E10" s="565" t="s">
        <v>858</v>
      </c>
      <c r="F10" s="565" t="s">
        <v>858</v>
      </c>
      <c r="G10" s="565" t="s">
        <v>858</v>
      </c>
      <c r="H10" s="565" t="s">
        <v>365</v>
      </c>
      <c r="I10" s="567" t="s">
        <v>859</v>
      </c>
      <c r="J10" s="562"/>
    </row>
    <row r="11" spans="1:26" ht="15">
      <c r="A11" s="568" t="s">
        <v>5</v>
      </c>
      <c r="B11" s="599">
        <v>78.84</v>
      </c>
      <c r="C11" s="600">
        <v>236.69</v>
      </c>
      <c r="D11" s="600">
        <v>3.46</v>
      </c>
      <c r="E11" s="600">
        <v>7.88</v>
      </c>
      <c r="F11" s="600">
        <v>63.11</v>
      </c>
      <c r="G11" s="600">
        <v>15.78</v>
      </c>
      <c r="H11" s="601">
        <v>405.75999999999993</v>
      </c>
      <c r="I11" s="602">
        <v>12172.8</v>
      </c>
      <c r="J11" s="562"/>
      <c r="L11" s="573"/>
      <c r="M11" s="573"/>
      <c r="N11" s="573"/>
      <c r="S11" s="573"/>
      <c r="T11" s="573"/>
      <c r="U11" s="573"/>
      <c r="V11" s="573"/>
      <c r="W11" s="573"/>
      <c r="X11" s="573"/>
      <c r="Y11" s="573"/>
      <c r="Z11" s="573"/>
    </row>
    <row r="12" spans="1:26" ht="15">
      <c r="A12" s="574" t="s">
        <v>6</v>
      </c>
      <c r="B12" s="603">
        <v>82</v>
      </c>
      <c r="C12" s="604">
        <v>226.4</v>
      </c>
      <c r="D12" s="604">
        <v>15.4</v>
      </c>
      <c r="E12" s="604">
        <v>8.1999999999999993</v>
      </c>
      <c r="F12" s="604">
        <v>19.600000000000001</v>
      </c>
      <c r="G12" s="604">
        <v>15.4</v>
      </c>
      <c r="H12" s="605">
        <v>366.99999999999994</v>
      </c>
      <c r="I12" s="606">
        <v>11010</v>
      </c>
      <c r="J12" s="562"/>
      <c r="L12" s="573"/>
      <c r="M12" s="573"/>
      <c r="N12" s="573"/>
      <c r="S12" s="573"/>
      <c r="T12" s="573"/>
      <c r="U12" s="573"/>
      <c r="V12" s="573"/>
      <c r="W12" s="573"/>
      <c r="X12" s="573"/>
      <c r="Y12" s="573"/>
      <c r="Z12" s="573"/>
    </row>
    <row r="13" spans="1:26" ht="15">
      <c r="A13" s="574" t="s">
        <v>860</v>
      </c>
      <c r="B13" s="603">
        <v>79.599999999999994</v>
      </c>
      <c r="C13" s="604">
        <v>238.8</v>
      </c>
      <c r="D13" s="604">
        <v>15.92</v>
      </c>
      <c r="E13" s="604">
        <v>7.96</v>
      </c>
      <c r="F13" s="604">
        <v>63.68</v>
      </c>
      <c r="G13" s="604">
        <v>15.92</v>
      </c>
      <c r="H13" s="605">
        <v>421.88</v>
      </c>
      <c r="I13" s="606">
        <v>12656.4</v>
      </c>
      <c r="J13" s="562"/>
      <c r="L13" s="573"/>
      <c r="M13" s="573"/>
      <c r="N13" s="573"/>
      <c r="S13" s="573"/>
      <c r="T13" s="573"/>
      <c r="U13" s="573"/>
      <c r="V13" s="573"/>
      <c r="W13" s="573"/>
      <c r="X13" s="573"/>
      <c r="Y13" s="573"/>
      <c r="Z13" s="573"/>
    </row>
    <row r="14" spans="1:26" ht="15">
      <c r="A14" s="574" t="s">
        <v>8</v>
      </c>
      <c r="B14" s="603">
        <v>78.84</v>
      </c>
      <c r="C14" s="607">
        <v>194.35</v>
      </c>
      <c r="D14" s="607">
        <v>5.5</v>
      </c>
      <c r="E14" s="604">
        <v>6</v>
      </c>
      <c r="F14" s="607">
        <v>8</v>
      </c>
      <c r="G14" s="607">
        <v>3.66</v>
      </c>
      <c r="H14" s="605">
        <v>296.35000000000002</v>
      </c>
      <c r="I14" s="606">
        <v>8890.5</v>
      </c>
      <c r="J14" s="562"/>
      <c r="L14" s="573"/>
      <c r="M14" s="573"/>
      <c r="N14" s="573"/>
      <c r="S14" s="573"/>
      <c r="T14" s="573"/>
      <c r="U14" s="573"/>
      <c r="V14" s="573"/>
      <c r="W14" s="573"/>
      <c r="X14" s="573"/>
      <c r="Y14" s="573"/>
      <c r="Z14" s="573"/>
    </row>
    <row r="15" spans="1:26" ht="15">
      <c r="A15" s="574" t="s">
        <v>9</v>
      </c>
      <c r="B15" s="603">
        <v>79.22</v>
      </c>
      <c r="C15" s="604">
        <v>231.96</v>
      </c>
      <c r="D15" s="604">
        <v>15.46</v>
      </c>
      <c r="E15" s="604">
        <v>7.72</v>
      </c>
      <c r="F15" s="604">
        <v>48.83</v>
      </c>
      <c r="G15" s="604">
        <v>15.46</v>
      </c>
      <c r="H15" s="605">
        <v>398.65</v>
      </c>
      <c r="I15" s="606">
        <v>11959.5</v>
      </c>
      <c r="J15" s="562"/>
      <c r="L15" s="573"/>
      <c r="M15" s="573"/>
      <c r="N15" s="573"/>
      <c r="S15" s="573"/>
      <c r="T15" s="573"/>
      <c r="U15" s="573"/>
      <c r="V15" s="573"/>
      <c r="W15" s="573"/>
      <c r="X15" s="573"/>
      <c r="Y15" s="573"/>
      <c r="Z15" s="573"/>
    </row>
    <row r="16" spans="1:26" ht="15">
      <c r="A16" s="574" t="s">
        <v>10</v>
      </c>
      <c r="B16" s="608">
        <v>81.209999999999994</v>
      </c>
      <c r="C16" s="604">
        <v>243.79</v>
      </c>
      <c r="D16" s="604">
        <v>16.25</v>
      </c>
      <c r="E16" s="604">
        <v>8.1300000000000008</v>
      </c>
      <c r="F16" s="604">
        <v>65</v>
      </c>
      <c r="G16" s="604">
        <v>16.25</v>
      </c>
      <c r="H16" s="605">
        <v>430.63</v>
      </c>
      <c r="I16" s="606">
        <v>12918.9</v>
      </c>
      <c r="J16" s="562"/>
      <c r="L16" s="573"/>
      <c r="M16" s="573"/>
      <c r="N16" s="573"/>
      <c r="S16" s="573"/>
      <c r="T16" s="573"/>
      <c r="U16" s="573"/>
      <c r="V16" s="573"/>
      <c r="W16" s="573"/>
      <c r="X16" s="573"/>
      <c r="Y16" s="573"/>
      <c r="Z16" s="573"/>
    </row>
    <row r="17" spans="1:26" ht="15">
      <c r="A17" s="574" t="s">
        <v>861</v>
      </c>
      <c r="B17" s="608">
        <v>82.78</v>
      </c>
      <c r="C17" s="604">
        <v>248.33</v>
      </c>
      <c r="D17" s="604">
        <v>16.559999999999999</v>
      </c>
      <c r="E17" s="604">
        <v>4.1500000000000004</v>
      </c>
      <c r="F17" s="604">
        <v>32.89</v>
      </c>
      <c r="G17" s="604">
        <v>16.559999999999999</v>
      </c>
      <c r="H17" s="605">
        <v>401.27</v>
      </c>
      <c r="I17" s="606">
        <v>12038.1</v>
      </c>
      <c r="J17" s="562"/>
      <c r="L17" s="573"/>
      <c r="M17" s="573"/>
      <c r="N17" s="573"/>
      <c r="S17" s="573"/>
      <c r="T17" s="573"/>
      <c r="U17" s="573"/>
      <c r="V17" s="573"/>
      <c r="W17" s="573"/>
      <c r="X17" s="573"/>
      <c r="Y17" s="573"/>
      <c r="Z17" s="573"/>
    </row>
    <row r="18" spans="1:26" ht="15">
      <c r="A18" s="574" t="s">
        <v>12</v>
      </c>
      <c r="B18" s="609">
        <v>82.78</v>
      </c>
      <c r="C18" s="604">
        <v>248.33</v>
      </c>
      <c r="D18" s="604">
        <v>16.559999999999999</v>
      </c>
      <c r="E18" s="610">
        <v>8.2799999999999994</v>
      </c>
      <c r="F18" s="604">
        <v>66.22</v>
      </c>
      <c r="G18" s="604">
        <v>16.559999999999999</v>
      </c>
      <c r="H18" s="605">
        <v>438.72999999999996</v>
      </c>
      <c r="I18" s="606">
        <v>13161.9</v>
      </c>
      <c r="J18" s="562"/>
      <c r="L18" s="573"/>
      <c r="M18" s="573"/>
      <c r="N18" s="573"/>
      <c r="S18" s="573"/>
      <c r="T18" s="573"/>
      <c r="U18" s="573"/>
      <c r="V18" s="573"/>
      <c r="W18" s="573"/>
      <c r="X18" s="573"/>
      <c r="Y18" s="573"/>
      <c r="Z18" s="573"/>
    </row>
    <row r="19" spans="1:26" ht="15">
      <c r="A19" s="574" t="s">
        <v>13</v>
      </c>
      <c r="B19" s="609">
        <v>72.92</v>
      </c>
      <c r="C19" s="611">
        <v>221.42</v>
      </c>
      <c r="D19" s="611">
        <v>14.72</v>
      </c>
      <c r="E19" s="611">
        <v>7.29</v>
      </c>
      <c r="F19" s="611">
        <v>24.69</v>
      </c>
      <c r="G19" s="611">
        <v>14.72</v>
      </c>
      <c r="H19" s="605">
        <v>355.76000000000005</v>
      </c>
      <c r="I19" s="606">
        <v>10672.8</v>
      </c>
      <c r="J19" s="562"/>
      <c r="L19" s="573"/>
      <c r="M19" s="573"/>
      <c r="N19" s="573"/>
      <c r="S19" s="573"/>
      <c r="T19" s="573"/>
      <c r="U19" s="573"/>
      <c r="V19" s="573"/>
      <c r="W19" s="573"/>
      <c r="X19" s="573"/>
      <c r="Y19" s="573"/>
      <c r="Z19" s="573"/>
    </row>
    <row r="20" spans="1:26" ht="15">
      <c r="A20" s="574" t="s">
        <v>14</v>
      </c>
      <c r="B20" s="609">
        <v>80.45</v>
      </c>
      <c r="C20" s="604">
        <v>241.54</v>
      </c>
      <c r="D20" s="604">
        <v>16.100000000000001</v>
      </c>
      <c r="E20" s="610">
        <v>7.23</v>
      </c>
      <c r="F20" s="604">
        <v>18.12</v>
      </c>
      <c r="G20" s="604">
        <v>15.63</v>
      </c>
      <c r="H20" s="605">
        <v>379.07000000000005</v>
      </c>
      <c r="I20" s="606">
        <v>11372.1</v>
      </c>
      <c r="J20" s="562"/>
      <c r="L20" s="573"/>
      <c r="M20" s="573"/>
      <c r="N20" s="573"/>
      <c r="S20" s="573"/>
      <c r="T20" s="573"/>
      <c r="U20" s="573"/>
      <c r="V20" s="573"/>
      <c r="W20" s="573"/>
      <c r="X20" s="573"/>
      <c r="Y20" s="573"/>
      <c r="Z20" s="573"/>
    </row>
    <row r="21" spans="1:26" ht="15">
      <c r="A21" s="574" t="s">
        <v>15</v>
      </c>
      <c r="B21" s="609">
        <v>81.209999999999994</v>
      </c>
      <c r="C21" s="604">
        <v>243.78</v>
      </c>
      <c r="D21" s="604">
        <v>16.25</v>
      </c>
      <c r="E21" s="604">
        <v>5</v>
      </c>
      <c r="F21" s="604">
        <v>28</v>
      </c>
      <c r="G21" s="604">
        <v>16.25</v>
      </c>
      <c r="H21" s="605">
        <v>390.49</v>
      </c>
      <c r="I21" s="606">
        <v>11714.7</v>
      </c>
      <c r="J21" s="562"/>
      <c r="L21" s="573"/>
      <c r="M21" s="573"/>
      <c r="N21" s="573"/>
      <c r="S21" s="573"/>
      <c r="T21" s="573"/>
      <c r="U21" s="573"/>
      <c r="V21" s="573"/>
      <c r="W21" s="573"/>
      <c r="X21" s="573"/>
      <c r="Y21" s="573"/>
      <c r="Z21" s="573"/>
    </row>
    <row r="22" spans="1:26" ht="15">
      <c r="A22" s="574" t="s">
        <v>868</v>
      </c>
      <c r="B22" s="609">
        <v>78.94</v>
      </c>
      <c r="C22" s="604">
        <v>236.82</v>
      </c>
      <c r="D22" s="604">
        <v>22.1</v>
      </c>
      <c r="E22" s="610">
        <v>6.25</v>
      </c>
      <c r="F22" s="604">
        <v>31.58</v>
      </c>
      <c r="G22" s="604">
        <v>14.88</v>
      </c>
      <c r="H22" s="605">
        <v>390.57</v>
      </c>
      <c r="I22" s="606">
        <v>11717.1</v>
      </c>
      <c r="J22" s="562"/>
      <c r="L22" s="573"/>
      <c r="M22" s="573"/>
      <c r="N22" s="573"/>
      <c r="S22" s="573"/>
      <c r="T22" s="573"/>
      <c r="U22" s="573"/>
      <c r="V22" s="573"/>
      <c r="W22" s="573"/>
      <c r="X22" s="573"/>
      <c r="Y22" s="573"/>
      <c r="Z22" s="573"/>
    </row>
    <row r="23" spans="1:26" ht="15">
      <c r="A23" s="574" t="s">
        <v>217</v>
      </c>
      <c r="B23" s="609">
        <v>81.2</v>
      </c>
      <c r="C23" s="604">
        <v>248.33</v>
      </c>
      <c r="D23" s="604">
        <v>23.06</v>
      </c>
      <c r="E23" s="604">
        <v>7.56</v>
      </c>
      <c r="F23" s="604">
        <v>65.91</v>
      </c>
      <c r="G23" s="604">
        <v>16.48</v>
      </c>
      <c r="H23" s="605">
        <v>442.54000000000008</v>
      </c>
      <c r="I23" s="606">
        <v>13276.2</v>
      </c>
      <c r="J23" s="562"/>
      <c r="L23" s="573"/>
      <c r="M23" s="573"/>
      <c r="N23" s="573"/>
      <c r="S23" s="573"/>
      <c r="T23" s="573"/>
      <c r="U23" s="573"/>
      <c r="V23" s="573"/>
      <c r="W23" s="573"/>
      <c r="X23" s="573"/>
      <c r="Y23" s="573"/>
      <c r="Z23" s="573"/>
    </row>
    <row r="24" spans="1:26" ht="15">
      <c r="A24" s="574" t="s">
        <v>781</v>
      </c>
      <c r="B24" s="609">
        <v>78.84</v>
      </c>
      <c r="C24" s="604">
        <v>236.69</v>
      </c>
      <c r="D24" s="604">
        <v>15.78</v>
      </c>
      <c r="E24" s="610">
        <v>7.88</v>
      </c>
      <c r="F24" s="604">
        <v>31.55</v>
      </c>
      <c r="G24" s="604">
        <v>15.78</v>
      </c>
      <c r="H24" s="605">
        <v>386.51999999999992</v>
      </c>
      <c r="I24" s="606">
        <v>11595.6</v>
      </c>
      <c r="J24" s="562"/>
      <c r="L24" s="573"/>
      <c r="M24" s="573"/>
      <c r="N24" s="573"/>
      <c r="S24" s="573"/>
      <c r="T24" s="573"/>
      <c r="U24" s="573"/>
      <c r="V24" s="573"/>
      <c r="W24" s="573"/>
      <c r="X24" s="573"/>
      <c r="Y24" s="573"/>
      <c r="Z24" s="573"/>
    </row>
    <row r="25" spans="1:26" ht="15">
      <c r="A25" s="574" t="s">
        <v>19</v>
      </c>
      <c r="B25" s="609">
        <v>82.78</v>
      </c>
      <c r="C25" s="604">
        <v>248.33</v>
      </c>
      <c r="D25" s="604">
        <v>16.559999999999999</v>
      </c>
      <c r="E25" s="610">
        <v>8.2799999999999994</v>
      </c>
      <c r="F25" s="604">
        <v>27</v>
      </c>
      <c r="G25" s="604">
        <v>16.559999999999999</v>
      </c>
      <c r="H25" s="605">
        <v>399.51</v>
      </c>
      <c r="I25" s="606">
        <v>11985.3</v>
      </c>
      <c r="J25" s="562"/>
      <c r="L25" s="573"/>
      <c r="M25" s="573"/>
      <c r="N25" s="573"/>
      <c r="S25" s="573"/>
      <c r="T25" s="573"/>
      <c r="U25" s="573"/>
      <c r="V25" s="573"/>
      <c r="W25" s="573"/>
      <c r="X25" s="573"/>
      <c r="Y25" s="573"/>
      <c r="Z25" s="573"/>
    </row>
    <row r="26" spans="1:26" ht="15">
      <c r="A26" s="574" t="s">
        <v>299</v>
      </c>
      <c r="B26" s="609">
        <v>76</v>
      </c>
      <c r="C26" s="604">
        <v>228</v>
      </c>
      <c r="D26" s="604">
        <v>14.4</v>
      </c>
      <c r="E26" s="604">
        <v>6.5</v>
      </c>
      <c r="F26" s="604">
        <v>57</v>
      </c>
      <c r="G26" s="604">
        <v>14.4</v>
      </c>
      <c r="H26" s="605">
        <v>396.29999999999995</v>
      </c>
      <c r="I26" s="606">
        <v>11889</v>
      </c>
      <c r="J26" s="562"/>
      <c r="L26" s="573"/>
      <c r="M26" s="573"/>
      <c r="N26" s="573"/>
      <c r="S26" s="573"/>
      <c r="T26" s="573"/>
      <c r="U26" s="573"/>
      <c r="V26" s="573"/>
      <c r="W26" s="573"/>
      <c r="X26" s="573"/>
      <c r="Y26" s="573"/>
      <c r="Z26" s="573"/>
    </row>
    <row r="27" spans="1:26" ht="15">
      <c r="A27" s="574" t="s">
        <v>782</v>
      </c>
      <c r="B27" s="609">
        <v>82.77</v>
      </c>
      <c r="C27" s="604">
        <v>248.31</v>
      </c>
      <c r="D27" s="604">
        <v>15.42</v>
      </c>
      <c r="E27" s="610">
        <v>0</v>
      </c>
      <c r="F27" s="604">
        <v>36.1</v>
      </c>
      <c r="G27" s="604">
        <v>15.42</v>
      </c>
      <c r="H27" s="605">
        <v>398.02000000000004</v>
      </c>
      <c r="I27" s="606">
        <v>11940.6</v>
      </c>
      <c r="J27" s="562"/>
      <c r="L27" s="573"/>
      <c r="M27" s="573"/>
      <c r="N27" s="573"/>
      <c r="S27" s="573"/>
      <c r="T27" s="573"/>
      <c r="U27" s="573"/>
      <c r="V27" s="573"/>
      <c r="W27" s="573"/>
      <c r="X27" s="573"/>
      <c r="Y27" s="573"/>
      <c r="Z27" s="573"/>
    </row>
    <row r="28" spans="1:26" ht="15">
      <c r="A28" s="574" t="s">
        <v>783</v>
      </c>
      <c r="B28" s="609">
        <v>76.92</v>
      </c>
      <c r="C28" s="604">
        <v>226.65</v>
      </c>
      <c r="D28" s="604">
        <v>15.15</v>
      </c>
      <c r="E28" s="610">
        <v>5.78</v>
      </c>
      <c r="F28" s="604">
        <v>23.35</v>
      </c>
      <c r="G28" s="604">
        <v>15.15</v>
      </c>
      <c r="H28" s="605">
        <v>362.99999999999994</v>
      </c>
      <c r="I28" s="606">
        <v>10890</v>
      </c>
      <c r="J28" s="562"/>
      <c r="L28" s="573"/>
      <c r="M28" s="573"/>
      <c r="N28" s="573"/>
      <c r="S28" s="573"/>
      <c r="T28" s="573"/>
      <c r="U28" s="573"/>
      <c r="V28" s="573"/>
      <c r="W28" s="573"/>
      <c r="X28" s="573"/>
      <c r="Y28" s="573"/>
      <c r="Z28" s="573"/>
    </row>
    <row r="29" spans="1:26" ht="15">
      <c r="A29" s="574" t="s">
        <v>296</v>
      </c>
      <c r="B29" s="609">
        <v>76.569999999999993</v>
      </c>
      <c r="C29" s="604">
        <v>232.49</v>
      </c>
      <c r="D29" s="604">
        <v>15.45</v>
      </c>
      <c r="E29" s="604">
        <v>7.66</v>
      </c>
      <c r="F29" s="604">
        <v>53.43</v>
      </c>
      <c r="G29" s="604">
        <v>15.45</v>
      </c>
      <c r="H29" s="605">
        <v>401.05</v>
      </c>
      <c r="I29" s="606">
        <v>12031.5</v>
      </c>
      <c r="J29" s="562"/>
      <c r="L29" s="573"/>
      <c r="M29" s="573"/>
      <c r="N29" s="573"/>
      <c r="S29" s="573"/>
      <c r="T29" s="573"/>
      <c r="U29" s="573"/>
      <c r="V29" s="573"/>
      <c r="W29" s="573"/>
      <c r="X29" s="573"/>
      <c r="Y29" s="573"/>
      <c r="Z29" s="573"/>
    </row>
    <row r="30" spans="1:26" ht="15">
      <c r="A30" s="574" t="s">
        <v>295</v>
      </c>
      <c r="B30" s="609">
        <v>79.2</v>
      </c>
      <c r="C30" s="604">
        <v>237.6</v>
      </c>
      <c r="D30" s="604">
        <v>15.84</v>
      </c>
      <c r="E30" s="610">
        <v>7.92</v>
      </c>
      <c r="F30" s="604">
        <v>63.36</v>
      </c>
      <c r="G30" s="604">
        <v>15.84</v>
      </c>
      <c r="H30" s="605">
        <v>419.76</v>
      </c>
      <c r="I30" s="606">
        <v>12592.8</v>
      </c>
      <c r="J30" s="562"/>
      <c r="L30" s="573"/>
      <c r="M30" s="573"/>
      <c r="N30" s="573"/>
      <c r="S30" s="573"/>
      <c r="T30" s="573"/>
      <c r="U30" s="573"/>
      <c r="V30" s="573"/>
      <c r="W30" s="573"/>
      <c r="X30" s="573"/>
      <c r="Y30" s="573"/>
      <c r="Z30" s="573"/>
    </row>
    <row r="31" spans="1:26" ht="15">
      <c r="A31" s="574" t="s">
        <v>294</v>
      </c>
      <c r="B31" s="609">
        <v>82.78</v>
      </c>
      <c r="C31" s="604">
        <v>248.33</v>
      </c>
      <c r="D31" s="604">
        <v>16.559999999999999</v>
      </c>
      <c r="E31" s="604">
        <v>8.2799999999999994</v>
      </c>
      <c r="F31" s="604">
        <v>35.549999999999997</v>
      </c>
      <c r="G31" s="604">
        <v>16.559999999999999</v>
      </c>
      <c r="H31" s="605">
        <v>408.06</v>
      </c>
      <c r="I31" s="606">
        <v>12241.8</v>
      </c>
      <c r="J31" s="562"/>
      <c r="L31" s="573"/>
      <c r="M31" s="573"/>
      <c r="N31" s="573"/>
      <c r="S31" s="573"/>
      <c r="T31" s="573"/>
      <c r="U31" s="573"/>
      <c r="V31" s="573"/>
      <c r="W31" s="573"/>
      <c r="X31" s="573"/>
      <c r="Y31" s="573"/>
      <c r="Z31" s="573"/>
    </row>
    <row r="32" spans="1:26" ht="15">
      <c r="A32" s="574" t="s">
        <v>26</v>
      </c>
      <c r="B32" s="609">
        <v>78.84</v>
      </c>
      <c r="C32" s="604">
        <v>236.69</v>
      </c>
      <c r="D32" s="604">
        <v>14.2</v>
      </c>
      <c r="E32" s="604">
        <v>7.88</v>
      </c>
      <c r="F32" s="604">
        <v>33.549999999999997</v>
      </c>
      <c r="G32" s="604">
        <v>15.78</v>
      </c>
      <c r="H32" s="605">
        <v>386.93999999999994</v>
      </c>
      <c r="I32" s="606">
        <v>11608.2</v>
      </c>
      <c r="J32" s="562"/>
      <c r="L32" s="573"/>
      <c r="M32" s="573"/>
      <c r="N32" s="573"/>
      <c r="S32" s="573"/>
      <c r="T32" s="573"/>
      <c r="U32" s="573"/>
      <c r="V32" s="573"/>
      <c r="W32" s="573"/>
      <c r="X32" s="573"/>
      <c r="Y32" s="573"/>
      <c r="Z32" s="573"/>
    </row>
    <row r="33" spans="1:26" ht="15">
      <c r="A33" s="574" t="s">
        <v>27</v>
      </c>
      <c r="B33" s="609">
        <v>80.94</v>
      </c>
      <c r="C33" s="604">
        <v>242.97</v>
      </c>
      <c r="D33" s="604">
        <v>16.2</v>
      </c>
      <c r="E33" s="610">
        <v>7.63</v>
      </c>
      <c r="F33" s="604">
        <v>22.96</v>
      </c>
      <c r="G33" s="604">
        <v>16.2</v>
      </c>
      <c r="H33" s="605">
        <v>386.89999999999992</v>
      </c>
      <c r="I33" s="606">
        <v>11607</v>
      </c>
      <c r="J33" s="562"/>
      <c r="L33" s="573"/>
      <c r="M33" s="573"/>
      <c r="N33" s="573"/>
      <c r="S33" s="573"/>
      <c r="T33" s="573"/>
      <c r="U33" s="573"/>
      <c r="V33" s="573"/>
      <c r="W33" s="573"/>
      <c r="X33" s="573"/>
      <c r="Y33" s="573"/>
      <c r="Z33" s="573"/>
    </row>
    <row r="34" spans="1:26" ht="15">
      <c r="A34" s="574" t="s">
        <v>28</v>
      </c>
      <c r="B34" s="609">
        <v>77.98</v>
      </c>
      <c r="C34" s="604">
        <v>231.12</v>
      </c>
      <c r="D34" s="604">
        <v>15.33</v>
      </c>
      <c r="E34" s="610">
        <v>7.8</v>
      </c>
      <c r="F34" s="604">
        <v>31.67</v>
      </c>
      <c r="G34" s="604">
        <v>14</v>
      </c>
      <c r="H34" s="605">
        <v>377.90000000000003</v>
      </c>
      <c r="I34" s="606">
        <v>11337</v>
      </c>
      <c r="J34" s="562"/>
      <c r="L34" s="573"/>
      <c r="M34" s="573"/>
      <c r="N34" s="573"/>
      <c r="S34" s="573"/>
      <c r="T34" s="573"/>
      <c r="U34" s="573"/>
      <c r="V34" s="573"/>
      <c r="W34" s="573"/>
      <c r="X34" s="573"/>
      <c r="Y34" s="573"/>
      <c r="Z34" s="573"/>
    </row>
    <row r="35" spans="1:26" ht="15">
      <c r="A35" s="574" t="s">
        <v>863</v>
      </c>
      <c r="B35" s="609">
        <v>79.78</v>
      </c>
      <c r="C35" s="604">
        <v>236.69</v>
      </c>
      <c r="D35" s="604">
        <v>14.84</v>
      </c>
      <c r="E35" s="610">
        <v>7.88</v>
      </c>
      <c r="F35" s="604">
        <v>26.6</v>
      </c>
      <c r="G35" s="604">
        <v>15.78</v>
      </c>
      <c r="H35" s="605">
        <v>381.57</v>
      </c>
      <c r="I35" s="606">
        <v>11447.1</v>
      </c>
      <c r="J35" s="562"/>
      <c r="L35" s="573"/>
      <c r="M35" s="573"/>
      <c r="N35" s="573"/>
      <c r="S35" s="573"/>
      <c r="T35" s="573"/>
      <c r="U35" s="573"/>
      <c r="V35" s="573"/>
      <c r="W35" s="573"/>
      <c r="X35" s="573"/>
      <c r="Y35" s="573"/>
      <c r="Z35" s="573"/>
    </row>
    <row r="36" spans="1:26" ht="15">
      <c r="A36" s="574" t="s">
        <v>292</v>
      </c>
      <c r="B36" s="609">
        <v>79.180000000000007</v>
      </c>
      <c r="C36" s="604">
        <v>237.54</v>
      </c>
      <c r="D36" s="604">
        <v>22.16</v>
      </c>
      <c r="E36" s="610">
        <v>7.92</v>
      </c>
      <c r="F36" s="604">
        <v>31.67</v>
      </c>
      <c r="G36" s="604">
        <v>15.84</v>
      </c>
      <c r="H36" s="605">
        <v>394.31000000000006</v>
      </c>
      <c r="I36" s="606">
        <v>11829.3</v>
      </c>
      <c r="J36" s="612"/>
      <c r="L36" s="573"/>
      <c r="M36" s="573"/>
      <c r="N36" s="573"/>
      <c r="S36" s="573"/>
      <c r="T36" s="573"/>
      <c r="U36" s="573"/>
      <c r="V36" s="573"/>
      <c r="W36" s="573"/>
      <c r="X36" s="573"/>
      <c r="Y36" s="573"/>
      <c r="Z36" s="573"/>
    </row>
    <row r="37" spans="1:26" ht="15">
      <c r="A37" s="574" t="s">
        <v>291</v>
      </c>
      <c r="B37" s="609">
        <v>76.8</v>
      </c>
      <c r="C37" s="604">
        <v>230.4</v>
      </c>
      <c r="D37" s="604">
        <v>15.36</v>
      </c>
      <c r="E37" s="604">
        <v>5.35</v>
      </c>
      <c r="F37" s="604">
        <v>44</v>
      </c>
      <c r="G37" s="604">
        <v>15.36</v>
      </c>
      <c r="H37" s="605">
        <v>387.27000000000004</v>
      </c>
      <c r="I37" s="606">
        <v>11618.1</v>
      </c>
      <c r="J37" s="612"/>
      <c r="L37" s="573"/>
      <c r="M37" s="573"/>
      <c r="N37" s="573"/>
      <c r="S37" s="573"/>
      <c r="T37" s="573"/>
      <c r="U37" s="573"/>
      <c r="V37" s="573"/>
      <c r="W37" s="573"/>
      <c r="X37" s="573"/>
      <c r="Y37" s="573"/>
      <c r="Z37" s="573"/>
    </row>
    <row r="38" spans="1:26" ht="15" customHeight="1" thickBot="1">
      <c r="A38" s="580" t="s">
        <v>32</v>
      </c>
      <c r="B38" s="613">
        <v>82.66</v>
      </c>
      <c r="C38" s="614">
        <v>247.87</v>
      </c>
      <c r="D38" s="614">
        <v>15.34</v>
      </c>
      <c r="E38" s="615">
        <v>7.07</v>
      </c>
      <c r="F38" s="614">
        <v>22.68</v>
      </c>
      <c r="G38" s="614">
        <v>15.34</v>
      </c>
      <c r="H38" s="616">
        <v>390.95999999999992</v>
      </c>
      <c r="I38" s="617">
        <v>11728.8</v>
      </c>
      <c r="J38" s="612"/>
      <c r="L38" s="573"/>
      <c r="M38" s="573"/>
      <c r="N38" s="573"/>
      <c r="S38" s="573"/>
      <c r="T38" s="573"/>
      <c r="U38" s="573"/>
      <c r="V38" s="573"/>
      <c r="W38" s="573"/>
      <c r="X38" s="573"/>
      <c r="Y38" s="573"/>
      <c r="Z38" s="573"/>
    </row>
    <row r="39" spans="1:26" ht="23.25" customHeight="1" thickBot="1">
      <c r="A39" s="618" t="s">
        <v>864</v>
      </c>
      <c r="B39" s="619">
        <v>80.620034002485312</v>
      </c>
      <c r="C39" s="620">
        <v>239.51442384672183</v>
      </c>
      <c r="D39" s="620">
        <v>15.419029283743344</v>
      </c>
      <c r="E39" s="620">
        <v>7.2948118028836824</v>
      </c>
      <c r="F39" s="620">
        <v>30.430160215304497</v>
      </c>
      <c r="G39" s="620">
        <v>15.611489254206989</v>
      </c>
      <c r="H39" s="620">
        <v>389.05319410438767</v>
      </c>
      <c r="I39" s="621">
        <v>11671.595823131631</v>
      </c>
      <c r="J39" s="590"/>
      <c r="L39" s="573"/>
      <c r="S39" s="573"/>
      <c r="T39" s="573"/>
      <c r="U39" s="573"/>
      <c r="V39" s="573"/>
      <c r="W39" s="573"/>
      <c r="X39" s="573"/>
      <c r="Y39" s="573"/>
      <c r="Z39" s="573"/>
    </row>
    <row r="40" spans="1:26" ht="15" customHeight="1">
      <c r="A40" s="622"/>
      <c r="L40" s="573"/>
    </row>
    <row r="41" spans="1:26" ht="15" customHeight="1">
      <c r="A41" s="623" t="s">
        <v>869</v>
      </c>
    </row>
  </sheetData>
  <mergeCells count="5">
    <mergeCell ref="A1:I1"/>
    <mergeCell ref="A2:I2"/>
    <mergeCell ref="A3:I3"/>
    <mergeCell ref="A5:I5"/>
    <mergeCell ref="A6:I6"/>
  </mergeCells>
  <printOptions horizontalCentered="1"/>
  <pageMargins left="0.15" right="0.1" top="1" bottom="1" header="0" footer="0.5"/>
  <pageSetup scale="59" orientation="landscape" r:id="rId1"/>
  <headerFooter alignWithMargins="0">
    <oddFooter>&amp;L&amp;Z&amp;F&amp;R&amp;D</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E759"/>
  <sheetViews>
    <sheetView showGridLines="0" defaultGridColor="0" colorId="22" zoomScale="87" zoomScaleNormal="87" workbookViewId="0">
      <selection activeCell="E24" sqref="E24"/>
    </sheetView>
  </sheetViews>
  <sheetFormatPr defaultColWidth="17.3984375" defaultRowHeight="15"/>
  <cols>
    <col min="1" max="1" width="30.09765625" style="630" customWidth="1"/>
    <col min="2" max="2" width="12.5" style="630" customWidth="1"/>
    <col min="3" max="3" width="12.5" style="630" bestFit="1" customWidth="1"/>
    <col min="4" max="4" width="9.5" style="630" customWidth="1"/>
    <col min="5" max="6" width="12.5" style="630" bestFit="1" customWidth="1"/>
    <col min="7" max="7" width="9.5" style="630" customWidth="1"/>
    <col min="8" max="16384" width="17.3984375" style="630"/>
  </cols>
  <sheetData>
    <row r="1" spans="1:31" ht="15.9" customHeight="1">
      <c r="A1" s="625" t="s">
        <v>788</v>
      </c>
      <c r="B1" s="626"/>
      <c r="C1" s="627"/>
      <c r="D1" s="627"/>
      <c r="E1" s="628"/>
      <c r="F1" s="628"/>
      <c r="G1" s="628"/>
      <c r="H1" s="629"/>
      <c r="I1" s="629"/>
      <c r="J1" s="629"/>
      <c r="K1" s="629"/>
      <c r="L1" s="629"/>
      <c r="M1" s="629"/>
      <c r="N1" s="629"/>
      <c r="O1" s="629"/>
      <c r="P1" s="629"/>
      <c r="Q1" s="629"/>
      <c r="R1" s="629"/>
      <c r="S1" s="629"/>
      <c r="T1" s="629"/>
      <c r="U1" s="629"/>
      <c r="V1" s="629"/>
      <c r="W1" s="629"/>
      <c r="X1" s="629"/>
      <c r="Y1" s="629"/>
      <c r="Z1" s="629"/>
      <c r="AA1" s="629"/>
      <c r="AB1" s="629"/>
      <c r="AC1" s="629"/>
      <c r="AD1" s="629"/>
      <c r="AE1" s="629"/>
    </row>
    <row r="2" spans="1:31" ht="15.9" customHeight="1">
      <c r="A2" s="631" t="s">
        <v>870</v>
      </c>
      <c r="B2" s="626"/>
      <c r="C2" s="627"/>
      <c r="D2" s="625"/>
      <c r="E2" s="628"/>
      <c r="F2" s="628"/>
      <c r="G2" s="628"/>
      <c r="H2" s="629"/>
      <c r="I2" s="629"/>
      <c r="J2" s="629"/>
      <c r="K2" s="629"/>
      <c r="L2" s="629"/>
      <c r="M2" s="629"/>
      <c r="N2" s="629"/>
      <c r="O2" s="629"/>
      <c r="P2" s="629"/>
      <c r="Q2" s="629"/>
      <c r="R2" s="629"/>
      <c r="S2" s="629"/>
      <c r="T2" s="629"/>
      <c r="U2" s="629"/>
      <c r="V2" s="629"/>
      <c r="W2" s="629"/>
      <c r="X2" s="629"/>
      <c r="Y2" s="629"/>
      <c r="Z2" s="629"/>
      <c r="AA2" s="629"/>
      <c r="AB2" s="629"/>
      <c r="AC2" s="629"/>
      <c r="AD2" s="629"/>
      <c r="AE2" s="629"/>
    </row>
    <row r="3" spans="1:31" ht="15.9" customHeight="1">
      <c r="A3" s="631" t="s">
        <v>871</v>
      </c>
      <c r="B3" s="626"/>
      <c r="C3" s="627"/>
      <c r="D3" s="625"/>
      <c r="E3" s="628"/>
      <c r="F3" s="628"/>
      <c r="G3" s="628"/>
      <c r="H3" s="629"/>
      <c r="I3" s="629"/>
      <c r="J3" s="629"/>
      <c r="K3" s="629"/>
      <c r="L3" s="629"/>
      <c r="M3" s="629"/>
      <c r="N3" s="629"/>
      <c r="O3" s="629"/>
      <c r="P3" s="629"/>
      <c r="Q3" s="629"/>
      <c r="R3" s="629"/>
      <c r="S3" s="629"/>
      <c r="T3" s="629"/>
      <c r="U3" s="629"/>
      <c r="V3" s="629"/>
      <c r="W3" s="629"/>
      <c r="X3" s="629"/>
      <c r="Y3" s="629"/>
      <c r="Z3" s="629"/>
      <c r="AA3" s="629"/>
      <c r="AB3" s="629"/>
      <c r="AC3" s="629"/>
      <c r="AD3" s="629"/>
      <c r="AE3" s="629"/>
    </row>
    <row r="4" spans="1:31" s="632" customFormat="1" ht="15.9" customHeight="1">
      <c r="A4" s="955" t="s">
        <v>872</v>
      </c>
      <c r="B4" s="955"/>
      <c r="C4" s="955"/>
      <c r="D4" s="955"/>
      <c r="E4" s="955"/>
      <c r="F4" s="955"/>
      <c r="G4" s="955"/>
    </row>
    <row r="5" spans="1:31" ht="23.25" customHeight="1">
      <c r="B5" s="625"/>
      <c r="C5" s="627"/>
      <c r="D5" s="627"/>
      <c r="E5" s="633"/>
      <c r="F5" s="628"/>
      <c r="G5" s="628"/>
      <c r="H5" s="629"/>
      <c r="I5" s="629"/>
      <c r="J5" s="629"/>
      <c r="K5" s="629"/>
      <c r="L5" s="629"/>
      <c r="M5" s="629"/>
      <c r="N5" s="629"/>
      <c r="O5" s="629"/>
      <c r="P5" s="629"/>
      <c r="Q5" s="629"/>
      <c r="R5" s="629"/>
      <c r="S5" s="629"/>
      <c r="T5" s="629"/>
      <c r="U5" s="629"/>
      <c r="V5" s="629"/>
      <c r="W5" s="629"/>
      <c r="X5" s="629"/>
      <c r="Y5" s="629"/>
      <c r="Z5" s="629"/>
      <c r="AA5" s="629"/>
      <c r="AB5" s="629"/>
      <c r="AC5" s="629"/>
      <c r="AD5" s="629"/>
      <c r="AE5" s="629"/>
    </row>
    <row r="6" spans="1:31" ht="15.9" customHeight="1" thickBot="1">
      <c r="A6" s="625"/>
      <c r="B6" s="625"/>
      <c r="C6" s="627"/>
      <c r="D6" s="627"/>
      <c r="E6" s="628"/>
      <c r="F6" s="628"/>
      <c r="G6" s="628"/>
      <c r="H6" s="629"/>
      <c r="I6" s="629"/>
      <c r="J6" s="629"/>
      <c r="K6" s="629"/>
      <c r="L6" s="629"/>
      <c r="M6" s="629"/>
      <c r="N6" s="629"/>
      <c r="O6" s="629"/>
      <c r="P6" s="629"/>
      <c r="Q6" s="629"/>
      <c r="R6" s="629"/>
      <c r="S6" s="629"/>
      <c r="T6" s="629"/>
      <c r="U6" s="629"/>
      <c r="V6" s="629"/>
      <c r="W6" s="629"/>
      <c r="X6" s="629"/>
      <c r="Y6" s="629"/>
      <c r="Z6" s="629"/>
      <c r="AA6" s="629"/>
      <c r="AB6" s="629"/>
      <c r="AC6" s="629"/>
      <c r="AD6" s="629"/>
      <c r="AE6" s="629"/>
    </row>
    <row r="7" spans="1:31" ht="18" customHeight="1" thickBot="1">
      <c r="A7" s="634"/>
      <c r="B7" s="956" t="s">
        <v>873</v>
      </c>
      <c r="C7" s="957"/>
      <c r="D7" s="958"/>
      <c r="E7" s="956" t="s">
        <v>874</v>
      </c>
      <c r="F7" s="959"/>
      <c r="G7" s="960"/>
      <c r="H7" s="629"/>
      <c r="I7" s="629"/>
      <c r="J7" s="629"/>
      <c r="K7" s="629"/>
      <c r="L7" s="629"/>
      <c r="M7" s="629"/>
      <c r="N7" s="629"/>
      <c r="O7" s="629"/>
      <c r="P7" s="629"/>
      <c r="Q7" s="629"/>
      <c r="R7" s="629"/>
      <c r="S7" s="629"/>
      <c r="T7" s="629"/>
      <c r="U7" s="629"/>
      <c r="V7" s="629"/>
      <c r="W7" s="629"/>
      <c r="X7" s="629"/>
      <c r="Y7" s="629"/>
      <c r="Z7" s="629"/>
      <c r="AA7" s="629"/>
      <c r="AB7" s="629"/>
      <c r="AC7" s="629"/>
      <c r="AD7" s="629"/>
      <c r="AE7" s="629"/>
    </row>
    <row r="8" spans="1:31" ht="15.9" customHeight="1">
      <c r="A8" s="635"/>
      <c r="B8" s="636" t="s">
        <v>875</v>
      </c>
      <c r="C8" s="636" t="s">
        <v>876</v>
      </c>
      <c r="D8" s="961" t="s">
        <v>877</v>
      </c>
      <c r="E8" s="636" t="s">
        <v>875</v>
      </c>
      <c r="F8" s="636" t="s">
        <v>876</v>
      </c>
      <c r="G8" s="961" t="s">
        <v>877</v>
      </c>
      <c r="H8" s="629"/>
      <c r="I8" s="629"/>
      <c r="J8" s="629"/>
      <c r="K8" s="629"/>
      <c r="L8" s="629"/>
      <c r="M8" s="629"/>
      <c r="N8" s="629"/>
      <c r="O8" s="629"/>
      <c r="P8" s="629"/>
      <c r="Q8" s="629"/>
      <c r="R8" s="629"/>
      <c r="S8" s="629"/>
      <c r="T8" s="629"/>
      <c r="U8" s="629"/>
      <c r="V8" s="629"/>
      <c r="W8" s="629"/>
      <c r="X8" s="629"/>
      <c r="Y8" s="629"/>
      <c r="Z8" s="629"/>
      <c r="AA8" s="629"/>
      <c r="AB8" s="629"/>
      <c r="AC8" s="629"/>
      <c r="AD8" s="629"/>
      <c r="AE8" s="629"/>
    </row>
    <row r="9" spans="1:31" ht="15.9" customHeight="1" thickBot="1">
      <c r="A9" s="637" t="s">
        <v>766</v>
      </c>
      <c r="B9" s="638" t="s">
        <v>878</v>
      </c>
      <c r="C9" s="638" t="s">
        <v>878</v>
      </c>
      <c r="D9" s="962"/>
      <c r="E9" s="638" t="s">
        <v>878</v>
      </c>
      <c r="F9" s="638" t="s">
        <v>878</v>
      </c>
      <c r="G9" s="962"/>
      <c r="H9" s="629"/>
      <c r="I9" s="629"/>
      <c r="J9" s="629"/>
      <c r="K9" s="629"/>
      <c r="L9" s="629"/>
      <c r="M9" s="629"/>
      <c r="N9" s="629"/>
      <c r="O9" s="629"/>
      <c r="P9" s="629"/>
      <c r="Q9" s="629"/>
      <c r="R9" s="629"/>
      <c r="S9" s="629"/>
      <c r="T9" s="629"/>
      <c r="U9" s="629"/>
      <c r="V9" s="629"/>
      <c r="W9" s="629"/>
      <c r="X9" s="629"/>
      <c r="Y9" s="629"/>
      <c r="Z9" s="629"/>
      <c r="AA9" s="629"/>
      <c r="AB9" s="629"/>
      <c r="AC9" s="629"/>
      <c r="AD9" s="629"/>
      <c r="AE9" s="629"/>
    </row>
    <row r="10" spans="1:31">
      <c r="A10" s="639" t="s">
        <v>5</v>
      </c>
      <c r="B10" s="640">
        <v>3120</v>
      </c>
      <c r="C10" s="641">
        <v>3120</v>
      </c>
      <c r="D10" s="642">
        <f t="shared" ref="D10:D37" si="0">(C10/B10)-1</f>
        <v>0</v>
      </c>
      <c r="E10" s="643">
        <v>12172.8</v>
      </c>
      <c r="F10" s="643">
        <v>12172.8</v>
      </c>
      <c r="G10" s="644">
        <f t="shared" ref="G10:G37" si="1">(F10/E10)-1</f>
        <v>0</v>
      </c>
      <c r="H10" s="645"/>
      <c r="I10" s="645"/>
      <c r="J10" s="645"/>
      <c r="K10" s="645"/>
      <c r="L10" s="645"/>
      <c r="M10" s="645"/>
      <c r="N10" s="645"/>
      <c r="O10" s="645"/>
      <c r="P10" s="645"/>
      <c r="Q10" s="645"/>
      <c r="R10" s="645"/>
      <c r="S10" s="645"/>
      <c r="T10" s="645"/>
      <c r="U10" s="645"/>
      <c r="V10" s="645"/>
      <c r="W10" s="645"/>
      <c r="X10" s="645"/>
      <c r="Y10" s="645"/>
      <c r="Z10" s="645"/>
      <c r="AA10" s="645"/>
      <c r="AB10" s="645"/>
      <c r="AC10" s="645"/>
      <c r="AD10" s="646"/>
      <c r="AE10" s="647"/>
    </row>
    <row r="11" spans="1:31">
      <c r="A11" s="648" t="s">
        <v>6</v>
      </c>
      <c r="B11" s="649">
        <v>3357</v>
      </c>
      <c r="C11" s="650">
        <v>3357</v>
      </c>
      <c r="D11" s="651">
        <f t="shared" si="0"/>
        <v>0</v>
      </c>
      <c r="E11" s="652">
        <v>11010</v>
      </c>
      <c r="F11" s="652">
        <v>11010</v>
      </c>
      <c r="G11" s="653">
        <f t="shared" si="1"/>
        <v>0</v>
      </c>
      <c r="H11" s="629"/>
      <c r="I11" s="629"/>
      <c r="J11" s="645"/>
      <c r="K11" s="645"/>
      <c r="L11" s="629"/>
      <c r="M11" s="629"/>
      <c r="N11" s="629"/>
      <c r="O11" s="629"/>
      <c r="P11" s="629"/>
      <c r="Q11" s="629"/>
      <c r="R11" s="629"/>
      <c r="S11" s="629"/>
      <c r="T11" s="629"/>
      <c r="U11" s="629"/>
      <c r="V11" s="629"/>
      <c r="W11" s="629"/>
      <c r="X11" s="629"/>
      <c r="Y11" s="629"/>
      <c r="Z11" s="629"/>
      <c r="AA11" s="629"/>
      <c r="AB11" s="629"/>
      <c r="AC11" s="629"/>
      <c r="AD11" s="629"/>
      <c r="AE11" s="629"/>
    </row>
    <row r="12" spans="1:31">
      <c r="A12" s="648" t="s">
        <v>7</v>
      </c>
      <c r="B12" s="649">
        <v>3213</v>
      </c>
      <c r="C12" s="650">
        <v>3213</v>
      </c>
      <c r="D12" s="654">
        <f t="shared" si="0"/>
        <v>0</v>
      </c>
      <c r="E12" s="655">
        <v>12656.4</v>
      </c>
      <c r="F12" s="655">
        <v>12656.4</v>
      </c>
      <c r="G12" s="656">
        <f t="shared" si="1"/>
        <v>0</v>
      </c>
      <c r="H12" s="629"/>
      <c r="I12" s="629"/>
      <c r="J12" s="645"/>
      <c r="K12" s="645"/>
      <c r="L12" s="629"/>
      <c r="M12" s="629"/>
      <c r="N12" s="629"/>
      <c r="O12" s="629"/>
      <c r="P12" s="629"/>
      <c r="Q12" s="629"/>
      <c r="R12" s="629"/>
      <c r="S12" s="629"/>
      <c r="T12" s="629"/>
      <c r="U12" s="629"/>
      <c r="V12" s="629"/>
      <c r="W12" s="629"/>
      <c r="X12" s="629"/>
      <c r="Y12" s="629"/>
      <c r="Z12" s="629"/>
      <c r="AA12" s="629"/>
      <c r="AB12" s="629"/>
      <c r="AC12" s="629"/>
      <c r="AD12" s="629"/>
      <c r="AE12" s="629"/>
    </row>
    <row r="13" spans="1:31">
      <c r="A13" s="648" t="s">
        <v>8</v>
      </c>
      <c r="B13" s="649">
        <v>3060</v>
      </c>
      <c r="C13" s="650">
        <v>3060</v>
      </c>
      <c r="D13" s="654">
        <f t="shared" si="0"/>
        <v>0</v>
      </c>
      <c r="E13" s="655">
        <v>8890.5</v>
      </c>
      <c r="F13" s="655">
        <v>8890.5</v>
      </c>
      <c r="G13" s="656">
        <f t="shared" si="1"/>
        <v>0</v>
      </c>
      <c r="H13" s="629"/>
      <c r="I13" s="629"/>
      <c r="J13" s="645"/>
      <c r="K13" s="645"/>
      <c r="L13" s="629"/>
      <c r="M13" s="629"/>
      <c r="N13" s="629"/>
      <c r="O13" s="629"/>
      <c r="P13" s="629"/>
      <c r="Q13" s="629"/>
      <c r="R13" s="629"/>
      <c r="S13" s="629"/>
      <c r="T13" s="629"/>
      <c r="U13" s="629"/>
      <c r="V13" s="629"/>
      <c r="W13" s="629"/>
      <c r="X13" s="629"/>
      <c r="Y13" s="629"/>
      <c r="Z13" s="629"/>
      <c r="AA13" s="629"/>
      <c r="AB13" s="629"/>
      <c r="AC13" s="629"/>
      <c r="AD13" s="629"/>
      <c r="AE13" s="629"/>
    </row>
    <row r="14" spans="1:31">
      <c r="A14" s="648" t="s">
        <v>9</v>
      </c>
      <c r="B14" s="649">
        <v>3071.4</v>
      </c>
      <c r="C14" s="650">
        <v>3071.4</v>
      </c>
      <c r="D14" s="651">
        <f t="shared" si="0"/>
        <v>0</v>
      </c>
      <c r="E14" s="655">
        <v>11959.5</v>
      </c>
      <c r="F14" s="655">
        <v>11959.5</v>
      </c>
      <c r="G14" s="653">
        <f t="shared" si="1"/>
        <v>0</v>
      </c>
      <c r="H14" s="629"/>
      <c r="I14" s="629"/>
      <c r="J14" s="645"/>
      <c r="K14" s="645"/>
      <c r="L14" s="629"/>
      <c r="M14" s="629"/>
      <c r="N14" s="629"/>
      <c r="O14" s="629"/>
      <c r="P14" s="629"/>
      <c r="Q14" s="629"/>
      <c r="R14" s="629"/>
      <c r="S14" s="629"/>
      <c r="T14" s="629"/>
      <c r="U14" s="629"/>
      <c r="V14" s="629"/>
      <c r="W14" s="629"/>
      <c r="X14" s="629"/>
      <c r="Y14" s="629"/>
      <c r="Z14" s="629"/>
      <c r="AA14" s="629"/>
      <c r="AB14" s="629"/>
      <c r="AC14" s="629"/>
      <c r="AD14" s="629"/>
      <c r="AE14" s="629"/>
    </row>
    <row r="15" spans="1:31">
      <c r="A15" s="648" t="s">
        <v>10</v>
      </c>
      <c r="B15" s="649">
        <v>3340.8</v>
      </c>
      <c r="C15" s="650">
        <v>3340.8</v>
      </c>
      <c r="D15" s="654">
        <f t="shared" si="0"/>
        <v>0</v>
      </c>
      <c r="E15" s="652">
        <v>12918.9</v>
      </c>
      <c r="F15" s="652">
        <v>12918.9</v>
      </c>
      <c r="G15" s="656">
        <f t="shared" si="1"/>
        <v>0</v>
      </c>
      <c r="H15" s="629"/>
      <c r="I15" s="629"/>
      <c r="J15" s="645"/>
      <c r="K15" s="645"/>
      <c r="L15" s="629"/>
      <c r="M15" s="629"/>
      <c r="N15" s="629"/>
      <c r="O15" s="629"/>
      <c r="P15" s="629"/>
      <c r="Q15" s="629"/>
      <c r="R15" s="629"/>
      <c r="S15" s="629"/>
      <c r="T15" s="629"/>
      <c r="U15" s="629"/>
      <c r="V15" s="629"/>
      <c r="W15" s="629"/>
      <c r="X15" s="629"/>
      <c r="Y15" s="629"/>
      <c r="Z15" s="629"/>
      <c r="AA15" s="629"/>
      <c r="AB15" s="629"/>
      <c r="AC15" s="629"/>
      <c r="AD15" s="629"/>
      <c r="AE15" s="629"/>
    </row>
    <row r="16" spans="1:31">
      <c r="A16" s="648" t="s">
        <v>779</v>
      </c>
      <c r="B16" s="649">
        <v>3146.4</v>
      </c>
      <c r="C16" s="650">
        <v>3146.4</v>
      </c>
      <c r="D16" s="654">
        <f t="shared" si="0"/>
        <v>0</v>
      </c>
      <c r="E16" s="655">
        <v>12038.1</v>
      </c>
      <c r="F16" s="655">
        <v>12038.1</v>
      </c>
      <c r="G16" s="656">
        <f t="shared" si="1"/>
        <v>0</v>
      </c>
      <c r="H16" s="629"/>
      <c r="I16" s="629"/>
      <c r="J16" s="645"/>
      <c r="K16" s="645"/>
      <c r="L16" s="629"/>
      <c r="M16" s="629"/>
      <c r="N16" s="629"/>
      <c r="O16" s="629"/>
      <c r="P16" s="629"/>
      <c r="Q16" s="629"/>
      <c r="R16" s="629"/>
      <c r="S16" s="629"/>
      <c r="T16" s="629"/>
      <c r="U16" s="629"/>
      <c r="V16" s="629"/>
      <c r="W16" s="629"/>
      <c r="X16" s="629"/>
      <c r="Y16" s="629"/>
      <c r="Z16" s="629"/>
      <c r="AA16" s="629"/>
      <c r="AB16" s="629"/>
      <c r="AC16" s="629"/>
      <c r="AD16" s="629"/>
      <c r="AE16" s="629"/>
    </row>
    <row r="17" spans="1:31">
      <c r="A17" s="648" t="s">
        <v>12</v>
      </c>
      <c r="B17" s="649">
        <v>3276.6</v>
      </c>
      <c r="C17" s="650">
        <v>3276.6</v>
      </c>
      <c r="D17" s="654">
        <f t="shared" si="0"/>
        <v>0</v>
      </c>
      <c r="E17" s="652">
        <v>13161.9</v>
      </c>
      <c r="F17" s="652">
        <v>13161.9</v>
      </c>
      <c r="G17" s="656">
        <f t="shared" si="1"/>
        <v>0</v>
      </c>
      <c r="H17" s="629"/>
      <c r="I17" s="629"/>
      <c r="J17" s="645"/>
      <c r="K17" s="645"/>
      <c r="L17" s="629"/>
      <c r="M17" s="629"/>
      <c r="N17" s="629"/>
      <c r="O17" s="629"/>
      <c r="P17" s="629"/>
      <c r="Q17" s="629"/>
      <c r="R17" s="629"/>
      <c r="S17" s="629"/>
      <c r="T17" s="629"/>
      <c r="U17" s="629"/>
      <c r="V17" s="629"/>
      <c r="W17" s="629"/>
      <c r="X17" s="629"/>
      <c r="Y17" s="629"/>
      <c r="Z17" s="629"/>
      <c r="AA17" s="629"/>
      <c r="AB17" s="629"/>
      <c r="AC17" s="629"/>
      <c r="AD17" s="629"/>
      <c r="AE17" s="629"/>
    </row>
    <row r="18" spans="1:31">
      <c r="A18" s="648" t="s">
        <v>13</v>
      </c>
      <c r="B18" s="649">
        <v>2844</v>
      </c>
      <c r="C18" s="650">
        <v>2844</v>
      </c>
      <c r="D18" s="654">
        <f t="shared" si="0"/>
        <v>0</v>
      </c>
      <c r="E18" s="655">
        <v>10672.8</v>
      </c>
      <c r="F18" s="655">
        <v>10672.8</v>
      </c>
      <c r="G18" s="656">
        <f t="shared" si="1"/>
        <v>0</v>
      </c>
      <c r="H18" s="629"/>
      <c r="I18" s="629"/>
      <c r="J18" s="645"/>
      <c r="K18" s="645"/>
      <c r="L18" s="629"/>
      <c r="M18" s="629"/>
      <c r="N18" s="629"/>
      <c r="O18" s="629"/>
      <c r="P18" s="629"/>
      <c r="Q18" s="629"/>
      <c r="R18" s="629"/>
      <c r="S18" s="629"/>
      <c r="T18" s="629"/>
      <c r="U18" s="629"/>
      <c r="V18" s="629"/>
      <c r="W18" s="629"/>
      <c r="X18" s="629"/>
      <c r="Y18" s="629"/>
      <c r="Z18" s="629"/>
      <c r="AA18" s="629"/>
      <c r="AB18" s="629"/>
      <c r="AC18" s="629"/>
      <c r="AD18" s="629"/>
      <c r="AE18" s="629"/>
    </row>
    <row r="19" spans="1:31">
      <c r="A19" s="648" t="s">
        <v>14</v>
      </c>
      <c r="B19" s="649">
        <v>3115.5</v>
      </c>
      <c r="C19" s="650">
        <v>3115.5</v>
      </c>
      <c r="D19" s="654">
        <f t="shared" si="0"/>
        <v>0</v>
      </c>
      <c r="E19" s="655">
        <v>11372.1</v>
      </c>
      <c r="F19" s="655">
        <v>11372.1</v>
      </c>
      <c r="G19" s="656">
        <f t="shared" si="1"/>
        <v>0</v>
      </c>
      <c r="H19" s="629"/>
      <c r="I19" s="629"/>
      <c r="J19" s="645"/>
      <c r="K19" s="645"/>
      <c r="L19" s="629"/>
      <c r="M19" s="629"/>
      <c r="N19" s="629"/>
      <c r="O19" s="629"/>
      <c r="P19" s="629"/>
      <c r="Q19" s="629"/>
      <c r="R19" s="629"/>
      <c r="S19" s="629"/>
      <c r="T19" s="629"/>
      <c r="U19" s="629"/>
      <c r="V19" s="629"/>
      <c r="W19" s="629"/>
      <c r="X19" s="629"/>
      <c r="Y19" s="629"/>
      <c r="Z19" s="629"/>
      <c r="AA19" s="629"/>
      <c r="AB19" s="629"/>
      <c r="AC19" s="629"/>
      <c r="AD19" s="629"/>
      <c r="AE19" s="629"/>
    </row>
    <row r="20" spans="1:31">
      <c r="A20" s="648" t="s">
        <v>15</v>
      </c>
      <c r="B20" s="649">
        <v>3114.9</v>
      </c>
      <c r="C20" s="650">
        <v>3114.9</v>
      </c>
      <c r="D20" s="654">
        <f t="shared" si="0"/>
        <v>0</v>
      </c>
      <c r="E20" s="655">
        <v>11714.7</v>
      </c>
      <c r="F20" s="655">
        <v>11714.7</v>
      </c>
      <c r="G20" s="656">
        <f t="shared" si="1"/>
        <v>0</v>
      </c>
      <c r="H20" s="629"/>
      <c r="I20" s="629"/>
      <c r="J20" s="645"/>
      <c r="K20" s="645"/>
      <c r="L20" s="629"/>
      <c r="M20" s="629"/>
      <c r="N20" s="629"/>
      <c r="O20" s="629"/>
      <c r="P20" s="629"/>
      <c r="Q20" s="629"/>
      <c r="R20" s="629"/>
      <c r="S20" s="629"/>
      <c r="T20" s="629"/>
      <c r="U20" s="629"/>
      <c r="V20" s="629"/>
      <c r="W20" s="629"/>
      <c r="X20" s="629"/>
      <c r="Y20" s="629"/>
      <c r="Z20" s="629"/>
      <c r="AA20" s="629"/>
      <c r="AB20" s="629"/>
      <c r="AC20" s="629"/>
      <c r="AD20" s="629"/>
      <c r="AE20" s="629"/>
    </row>
    <row r="21" spans="1:31">
      <c r="A21" s="648" t="s">
        <v>868</v>
      </c>
      <c r="B21" s="649">
        <v>3069.6</v>
      </c>
      <c r="C21" s="650">
        <v>3069.6</v>
      </c>
      <c r="D21" s="654">
        <f t="shared" si="0"/>
        <v>0</v>
      </c>
      <c r="E21" s="655">
        <v>11717.1</v>
      </c>
      <c r="F21" s="655">
        <v>11717.1</v>
      </c>
      <c r="G21" s="656">
        <f t="shared" si="1"/>
        <v>0</v>
      </c>
      <c r="H21" s="629"/>
      <c r="I21" s="629"/>
      <c r="J21" s="645"/>
      <c r="K21" s="645"/>
      <c r="L21" s="629"/>
      <c r="M21" s="629"/>
      <c r="N21" s="629"/>
      <c r="O21" s="629"/>
      <c r="P21" s="629"/>
      <c r="Q21" s="629"/>
      <c r="R21" s="629"/>
      <c r="S21" s="629"/>
      <c r="T21" s="629"/>
      <c r="U21" s="629"/>
      <c r="V21" s="629"/>
      <c r="W21" s="629"/>
      <c r="X21" s="629"/>
      <c r="Y21" s="629"/>
      <c r="Z21" s="629"/>
      <c r="AA21" s="629"/>
      <c r="AB21" s="629"/>
      <c r="AC21" s="629"/>
      <c r="AD21" s="629"/>
      <c r="AE21" s="629"/>
    </row>
    <row r="22" spans="1:31">
      <c r="A22" s="648" t="s">
        <v>217</v>
      </c>
      <c r="B22" s="649">
        <v>3171.9</v>
      </c>
      <c r="C22" s="650">
        <v>3171.9</v>
      </c>
      <c r="D22" s="654">
        <f t="shared" si="0"/>
        <v>0</v>
      </c>
      <c r="E22" s="655">
        <v>13276.2</v>
      </c>
      <c r="F22" s="655">
        <v>13276.2</v>
      </c>
      <c r="G22" s="656">
        <f t="shared" si="1"/>
        <v>0</v>
      </c>
      <c r="H22" s="629"/>
      <c r="I22" s="629"/>
      <c r="J22" s="645"/>
      <c r="K22" s="645"/>
      <c r="L22" s="629"/>
      <c r="M22" s="629"/>
      <c r="N22" s="629"/>
      <c r="O22" s="629"/>
      <c r="P22" s="629"/>
      <c r="Q22" s="629"/>
      <c r="R22" s="629"/>
      <c r="S22" s="629"/>
      <c r="T22" s="629"/>
      <c r="U22" s="629"/>
      <c r="V22" s="629"/>
      <c r="W22" s="629"/>
      <c r="X22" s="629"/>
      <c r="Y22" s="629"/>
      <c r="Z22" s="629"/>
      <c r="AA22" s="629"/>
      <c r="AB22" s="629"/>
      <c r="AC22" s="629"/>
      <c r="AD22" s="629"/>
      <c r="AE22" s="629"/>
    </row>
    <row r="23" spans="1:31">
      <c r="A23" s="648" t="s">
        <v>781</v>
      </c>
      <c r="B23" s="649">
        <v>3074.4</v>
      </c>
      <c r="C23" s="650">
        <v>3074.4</v>
      </c>
      <c r="D23" s="654">
        <f t="shared" si="0"/>
        <v>0</v>
      </c>
      <c r="E23" s="655">
        <v>11595.6</v>
      </c>
      <c r="F23" s="655">
        <v>11595.6</v>
      </c>
      <c r="G23" s="656">
        <f t="shared" si="1"/>
        <v>0</v>
      </c>
      <c r="H23" s="629"/>
      <c r="I23" s="629"/>
      <c r="J23" s="645"/>
      <c r="K23" s="645"/>
      <c r="L23" s="629"/>
      <c r="M23" s="629"/>
      <c r="N23" s="629"/>
      <c r="O23" s="629"/>
      <c r="P23" s="629"/>
      <c r="Q23" s="629"/>
      <c r="R23" s="629"/>
      <c r="S23" s="629"/>
      <c r="T23" s="629"/>
      <c r="U23" s="629"/>
      <c r="V23" s="629"/>
      <c r="W23" s="629"/>
      <c r="X23" s="629"/>
      <c r="Y23" s="629"/>
      <c r="Z23" s="629"/>
      <c r="AA23" s="629"/>
      <c r="AB23" s="629"/>
      <c r="AC23" s="629"/>
      <c r="AD23" s="629"/>
      <c r="AE23" s="629"/>
    </row>
    <row r="24" spans="1:31">
      <c r="A24" s="648" t="s">
        <v>19</v>
      </c>
      <c r="B24" s="649">
        <v>3456.6</v>
      </c>
      <c r="C24" s="650">
        <v>3456.6</v>
      </c>
      <c r="D24" s="654">
        <f t="shared" si="0"/>
        <v>0</v>
      </c>
      <c r="E24" s="655">
        <v>11985.3</v>
      </c>
      <c r="F24" s="655">
        <v>11985.3</v>
      </c>
      <c r="G24" s="656">
        <f t="shared" si="1"/>
        <v>0</v>
      </c>
      <c r="H24" s="629"/>
      <c r="I24" s="629"/>
      <c r="J24" s="645"/>
      <c r="K24" s="645"/>
      <c r="L24" s="629"/>
      <c r="M24" s="629"/>
      <c r="N24" s="629"/>
      <c r="O24" s="629"/>
      <c r="P24" s="629"/>
      <c r="Q24" s="629"/>
      <c r="R24" s="629"/>
      <c r="S24" s="629"/>
      <c r="T24" s="629"/>
      <c r="U24" s="629"/>
      <c r="V24" s="629"/>
      <c r="W24" s="629"/>
      <c r="X24" s="629"/>
      <c r="Y24" s="629"/>
      <c r="Z24" s="629"/>
      <c r="AA24" s="629"/>
      <c r="AB24" s="629"/>
      <c r="AC24" s="629"/>
      <c r="AD24" s="629"/>
      <c r="AE24" s="629"/>
    </row>
    <row r="25" spans="1:31">
      <c r="A25" s="648" t="s">
        <v>299</v>
      </c>
      <c r="B25" s="649">
        <v>2994</v>
      </c>
      <c r="C25" s="650">
        <v>2994</v>
      </c>
      <c r="D25" s="654">
        <f t="shared" si="0"/>
        <v>0</v>
      </c>
      <c r="E25" s="655">
        <v>11889</v>
      </c>
      <c r="F25" s="655">
        <v>11889</v>
      </c>
      <c r="G25" s="656">
        <f t="shared" si="1"/>
        <v>0</v>
      </c>
      <c r="H25" s="629"/>
      <c r="I25" s="629"/>
      <c r="J25" s="645"/>
      <c r="K25" s="645"/>
      <c r="L25" s="629"/>
      <c r="M25" s="629"/>
      <c r="N25" s="629"/>
      <c r="O25" s="629"/>
      <c r="P25" s="629"/>
      <c r="Q25" s="629"/>
      <c r="R25" s="629"/>
      <c r="S25" s="629"/>
      <c r="T25" s="629"/>
      <c r="U25" s="629"/>
      <c r="V25" s="629"/>
      <c r="W25" s="629"/>
      <c r="X25" s="629"/>
      <c r="Y25" s="629"/>
      <c r="Z25" s="629"/>
      <c r="AA25" s="629"/>
      <c r="AB25" s="629"/>
      <c r="AC25" s="629"/>
      <c r="AD25" s="629"/>
      <c r="AE25" s="629"/>
    </row>
    <row r="26" spans="1:31">
      <c r="A26" s="648" t="s">
        <v>782</v>
      </c>
      <c r="B26" s="649">
        <v>3120.3</v>
      </c>
      <c r="C26" s="650">
        <v>3120.3</v>
      </c>
      <c r="D26" s="654">
        <f t="shared" si="0"/>
        <v>0</v>
      </c>
      <c r="E26" s="655">
        <v>11940.6</v>
      </c>
      <c r="F26" s="655">
        <v>11940.6</v>
      </c>
      <c r="G26" s="656">
        <f t="shared" si="1"/>
        <v>0</v>
      </c>
      <c r="H26" s="629"/>
      <c r="I26" s="629"/>
      <c r="J26" s="645"/>
      <c r="K26" s="645"/>
      <c r="L26" s="629"/>
      <c r="M26" s="629"/>
      <c r="N26" s="629"/>
      <c r="O26" s="629"/>
      <c r="P26" s="629"/>
      <c r="Q26" s="629"/>
      <c r="R26" s="629"/>
      <c r="S26" s="629"/>
      <c r="T26" s="629"/>
      <c r="U26" s="629"/>
      <c r="V26" s="629"/>
      <c r="W26" s="629"/>
      <c r="X26" s="629"/>
      <c r="Y26" s="629"/>
      <c r="Z26" s="629"/>
      <c r="AA26" s="629"/>
      <c r="AB26" s="629"/>
      <c r="AC26" s="629"/>
      <c r="AD26" s="629"/>
      <c r="AE26" s="629"/>
    </row>
    <row r="27" spans="1:31">
      <c r="A27" s="648" t="s">
        <v>783</v>
      </c>
      <c r="B27" s="649">
        <v>3030</v>
      </c>
      <c r="C27" s="650">
        <v>3030</v>
      </c>
      <c r="D27" s="654">
        <f t="shared" si="0"/>
        <v>0</v>
      </c>
      <c r="E27" s="652">
        <v>10890</v>
      </c>
      <c r="F27" s="652">
        <v>10890</v>
      </c>
      <c r="G27" s="656">
        <f t="shared" si="1"/>
        <v>0</v>
      </c>
      <c r="H27" s="629"/>
      <c r="I27" s="629"/>
      <c r="J27" s="645"/>
      <c r="K27" s="645"/>
      <c r="L27" s="629"/>
      <c r="M27" s="629"/>
      <c r="N27" s="629"/>
      <c r="O27" s="629"/>
      <c r="P27" s="629"/>
      <c r="Q27" s="629"/>
      <c r="R27" s="629"/>
      <c r="S27" s="629"/>
      <c r="T27" s="629"/>
      <c r="U27" s="629"/>
      <c r="V27" s="629"/>
      <c r="W27" s="629"/>
      <c r="X27" s="629"/>
      <c r="Y27" s="629"/>
      <c r="Z27" s="629"/>
      <c r="AA27" s="629"/>
      <c r="AB27" s="629"/>
      <c r="AC27" s="629"/>
      <c r="AD27" s="629"/>
      <c r="AE27" s="629"/>
    </row>
    <row r="28" spans="1:31">
      <c r="A28" s="648" t="s">
        <v>296</v>
      </c>
      <c r="B28" s="649">
        <v>3155.4</v>
      </c>
      <c r="C28" s="650">
        <v>3155.4</v>
      </c>
      <c r="D28" s="654">
        <f t="shared" si="0"/>
        <v>0</v>
      </c>
      <c r="E28" s="655">
        <v>12031.5</v>
      </c>
      <c r="F28" s="655">
        <v>12031.5</v>
      </c>
      <c r="G28" s="656">
        <f t="shared" si="1"/>
        <v>0</v>
      </c>
      <c r="H28" s="629"/>
      <c r="I28" s="629"/>
      <c r="J28" s="645"/>
      <c r="K28" s="645"/>
      <c r="L28" s="629"/>
      <c r="M28" s="629"/>
      <c r="N28" s="629"/>
      <c r="O28" s="629"/>
      <c r="P28" s="629"/>
      <c r="Q28" s="629"/>
      <c r="R28" s="629"/>
      <c r="S28" s="629"/>
      <c r="T28" s="629"/>
      <c r="U28" s="629"/>
      <c r="V28" s="629"/>
      <c r="W28" s="629"/>
      <c r="X28" s="629"/>
      <c r="Y28" s="629"/>
      <c r="Z28" s="629"/>
      <c r="AA28" s="629"/>
      <c r="AB28" s="629"/>
      <c r="AC28" s="629"/>
      <c r="AD28" s="629"/>
      <c r="AE28" s="629"/>
    </row>
    <row r="29" spans="1:31">
      <c r="A29" s="648" t="s">
        <v>295</v>
      </c>
      <c r="B29" s="649">
        <v>3137.4</v>
      </c>
      <c r="C29" s="650">
        <v>3137.4</v>
      </c>
      <c r="D29" s="654">
        <f t="shared" si="0"/>
        <v>0</v>
      </c>
      <c r="E29" s="655">
        <v>12592.8</v>
      </c>
      <c r="F29" s="655">
        <v>12592.8</v>
      </c>
      <c r="G29" s="656">
        <f t="shared" si="1"/>
        <v>0</v>
      </c>
      <c r="H29" s="629"/>
      <c r="I29" s="629"/>
      <c r="J29" s="645"/>
      <c r="K29" s="645"/>
      <c r="L29" s="629"/>
      <c r="M29" s="629"/>
      <c r="N29" s="629"/>
      <c r="O29" s="629"/>
      <c r="P29" s="629"/>
      <c r="Q29" s="629"/>
      <c r="R29" s="629"/>
      <c r="S29" s="629"/>
      <c r="T29" s="629"/>
      <c r="U29" s="629"/>
      <c r="V29" s="629"/>
      <c r="W29" s="629"/>
      <c r="X29" s="629"/>
      <c r="Y29" s="629"/>
      <c r="Z29" s="629"/>
      <c r="AA29" s="629"/>
      <c r="AB29" s="629"/>
      <c r="AC29" s="629"/>
      <c r="AD29" s="629"/>
      <c r="AE29" s="629"/>
    </row>
    <row r="30" spans="1:31">
      <c r="A30" s="648" t="s">
        <v>294</v>
      </c>
      <c r="B30" s="649">
        <v>3336.6</v>
      </c>
      <c r="C30" s="650">
        <v>3336.6</v>
      </c>
      <c r="D30" s="654">
        <f t="shared" si="0"/>
        <v>0</v>
      </c>
      <c r="E30" s="655">
        <v>12241.8</v>
      </c>
      <c r="F30" s="655">
        <v>12241.8</v>
      </c>
      <c r="G30" s="656">
        <f t="shared" si="1"/>
        <v>0</v>
      </c>
      <c r="H30" s="629"/>
      <c r="I30" s="629"/>
      <c r="J30" s="645"/>
      <c r="K30" s="645"/>
      <c r="L30" s="629"/>
      <c r="M30" s="629"/>
      <c r="N30" s="629"/>
      <c r="O30" s="629"/>
      <c r="P30" s="629"/>
      <c r="Q30" s="629"/>
      <c r="R30" s="629"/>
      <c r="S30" s="629"/>
      <c r="T30" s="629"/>
      <c r="U30" s="629"/>
      <c r="V30" s="629"/>
      <c r="W30" s="629"/>
      <c r="X30" s="629"/>
      <c r="Y30" s="629"/>
      <c r="Z30" s="629"/>
      <c r="AA30" s="629"/>
      <c r="AB30" s="629"/>
      <c r="AC30" s="629"/>
      <c r="AD30" s="629"/>
      <c r="AE30" s="629"/>
    </row>
    <row r="31" spans="1:31">
      <c r="A31" s="648" t="s">
        <v>26</v>
      </c>
      <c r="B31" s="649">
        <v>3180</v>
      </c>
      <c r="C31" s="650">
        <v>3180</v>
      </c>
      <c r="D31" s="654">
        <f t="shared" si="0"/>
        <v>0</v>
      </c>
      <c r="E31" s="655">
        <v>11608.2</v>
      </c>
      <c r="F31" s="655">
        <v>11608.2</v>
      </c>
      <c r="G31" s="656">
        <f t="shared" si="1"/>
        <v>0</v>
      </c>
      <c r="H31" s="629"/>
      <c r="I31" s="629"/>
      <c r="J31" s="645"/>
      <c r="K31" s="645"/>
      <c r="L31" s="629"/>
      <c r="M31" s="629"/>
      <c r="N31" s="629"/>
      <c r="O31" s="629"/>
      <c r="P31" s="629"/>
      <c r="Q31" s="629"/>
      <c r="R31" s="629"/>
      <c r="S31" s="629"/>
      <c r="T31" s="629"/>
      <c r="U31" s="629"/>
      <c r="V31" s="629"/>
      <c r="W31" s="629"/>
      <c r="X31" s="629"/>
      <c r="Y31" s="629"/>
      <c r="Z31" s="629"/>
      <c r="AA31" s="629"/>
      <c r="AB31" s="629"/>
      <c r="AC31" s="629"/>
      <c r="AD31" s="629"/>
      <c r="AE31" s="629"/>
    </row>
    <row r="32" spans="1:31">
      <c r="A32" s="648" t="s">
        <v>27</v>
      </c>
      <c r="B32" s="649">
        <v>3352.5</v>
      </c>
      <c r="C32" s="650">
        <v>3352.5</v>
      </c>
      <c r="D32" s="651">
        <f t="shared" si="0"/>
        <v>0</v>
      </c>
      <c r="E32" s="652">
        <v>11607</v>
      </c>
      <c r="F32" s="652">
        <v>11607</v>
      </c>
      <c r="G32" s="653">
        <f t="shared" si="1"/>
        <v>0</v>
      </c>
      <c r="H32" s="629"/>
      <c r="I32" s="629"/>
      <c r="J32" s="645"/>
      <c r="K32" s="645"/>
      <c r="L32" s="629"/>
      <c r="M32" s="629"/>
      <c r="N32" s="629"/>
      <c r="O32" s="629"/>
      <c r="P32" s="629"/>
      <c r="Q32" s="629"/>
      <c r="R32" s="629"/>
      <c r="S32" s="629"/>
      <c r="T32" s="629"/>
      <c r="U32" s="629"/>
      <c r="V32" s="629"/>
      <c r="W32" s="629"/>
      <c r="X32" s="629"/>
      <c r="Y32" s="629"/>
      <c r="Z32" s="629"/>
      <c r="AA32" s="629"/>
      <c r="AB32" s="629"/>
      <c r="AC32" s="629"/>
      <c r="AD32" s="629"/>
      <c r="AE32" s="629"/>
    </row>
    <row r="33" spans="1:31">
      <c r="A33" s="648" t="s">
        <v>28</v>
      </c>
      <c r="B33" s="649">
        <v>3053.1</v>
      </c>
      <c r="C33" s="650">
        <v>3053.1</v>
      </c>
      <c r="D33" s="654">
        <f t="shared" si="0"/>
        <v>0</v>
      </c>
      <c r="E33" s="655">
        <v>11337</v>
      </c>
      <c r="F33" s="655">
        <v>11337</v>
      </c>
      <c r="G33" s="656">
        <f t="shared" si="1"/>
        <v>0</v>
      </c>
      <c r="H33" s="629"/>
      <c r="I33" s="629"/>
      <c r="J33" s="645"/>
      <c r="K33" s="645"/>
      <c r="L33" s="629"/>
      <c r="M33" s="629"/>
      <c r="N33" s="629"/>
      <c r="O33" s="629"/>
      <c r="P33" s="629"/>
      <c r="Q33" s="629"/>
      <c r="R33" s="629"/>
      <c r="S33" s="629"/>
      <c r="T33" s="629"/>
      <c r="U33" s="629"/>
      <c r="V33" s="629"/>
      <c r="W33" s="629"/>
      <c r="X33" s="629"/>
      <c r="Y33" s="629"/>
      <c r="Z33" s="629"/>
      <c r="AA33" s="629"/>
      <c r="AB33" s="629"/>
      <c r="AC33" s="629"/>
      <c r="AD33" s="629"/>
      <c r="AE33" s="629"/>
    </row>
    <row r="34" spans="1:31">
      <c r="A34" s="648" t="s">
        <v>786</v>
      </c>
      <c r="B34" s="649">
        <v>3122.4</v>
      </c>
      <c r="C34" s="650">
        <v>3122.4</v>
      </c>
      <c r="D34" s="654">
        <f t="shared" si="0"/>
        <v>0</v>
      </c>
      <c r="E34" s="655">
        <v>11447.1</v>
      </c>
      <c r="F34" s="655">
        <v>11447.1</v>
      </c>
      <c r="G34" s="656">
        <f t="shared" si="1"/>
        <v>0</v>
      </c>
      <c r="H34" s="629"/>
      <c r="I34" s="629"/>
      <c r="J34" s="645"/>
      <c r="K34" s="645"/>
      <c r="L34" s="629"/>
      <c r="M34" s="629"/>
      <c r="N34" s="629"/>
      <c r="O34" s="629"/>
      <c r="P34" s="629"/>
      <c r="Q34" s="629"/>
      <c r="R34" s="629"/>
      <c r="S34" s="629"/>
      <c r="T34" s="629"/>
      <c r="U34" s="629"/>
      <c r="V34" s="629"/>
      <c r="W34" s="629"/>
      <c r="X34" s="629"/>
      <c r="Y34" s="629"/>
      <c r="Z34" s="629"/>
      <c r="AA34" s="629"/>
      <c r="AB34" s="629"/>
      <c r="AC34" s="629"/>
      <c r="AD34" s="629"/>
      <c r="AE34" s="629"/>
    </row>
    <row r="35" spans="1:31">
      <c r="A35" s="648" t="s">
        <v>292</v>
      </c>
      <c r="B35" s="649">
        <v>3135.6</v>
      </c>
      <c r="C35" s="650">
        <v>3135.6</v>
      </c>
      <c r="D35" s="654">
        <f t="shared" si="0"/>
        <v>0</v>
      </c>
      <c r="E35" s="652">
        <v>11829.3</v>
      </c>
      <c r="F35" s="652">
        <v>11829.3</v>
      </c>
      <c r="G35" s="656">
        <f t="shared" si="1"/>
        <v>0</v>
      </c>
      <c r="H35" s="629"/>
      <c r="I35" s="629"/>
      <c r="J35" s="645"/>
      <c r="K35" s="645"/>
      <c r="L35" s="629"/>
      <c r="M35" s="629"/>
      <c r="N35" s="629"/>
      <c r="O35" s="629"/>
      <c r="P35" s="629"/>
      <c r="Q35" s="629"/>
      <c r="R35" s="629"/>
      <c r="S35" s="629"/>
      <c r="T35" s="629"/>
      <c r="U35" s="629"/>
      <c r="V35" s="629"/>
      <c r="W35" s="629"/>
      <c r="X35" s="629"/>
      <c r="Y35" s="629"/>
      <c r="Z35" s="629"/>
      <c r="AA35" s="629"/>
      <c r="AB35" s="629"/>
      <c r="AC35" s="629"/>
      <c r="AD35" s="629"/>
      <c r="AE35" s="629"/>
    </row>
    <row r="36" spans="1:31">
      <c r="A36" s="648" t="s">
        <v>291</v>
      </c>
      <c r="B36" s="649">
        <v>3024.9</v>
      </c>
      <c r="C36" s="650">
        <v>3024.9</v>
      </c>
      <c r="D36" s="654">
        <f t="shared" si="0"/>
        <v>0</v>
      </c>
      <c r="E36" s="655">
        <v>11288.1</v>
      </c>
      <c r="F36" s="655">
        <v>11618.1</v>
      </c>
      <c r="G36" s="656">
        <f t="shared" si="1"/>
        <v>2.9234326414542711E-2</v>
      </c>
      <c r="H36" s="629"/>
      <c r="I36" s="629"/>
      <c r="J36" s="645"/>
      <c r="K36" s="645"/>
      <c r="L36" s="629"/>
      <c r="M36" s="629"/>
      <c r="N36" s="629"/>
      <c r="O36" s="629"/>
      <c r="P36" s="629"/>
      <c r="Q36" s="629"/>
      <c r="R36" s="629"/>
      <c r="S36" s="629"/>
      <c r="T36" s="629"/>
      <c r="U36" s="629"/>
      <c r="V36" s="629"/>
      <c r="W36" s="629"/>
      <c r="X36" s="629"/>
      <c r="Y36" s="629"/>
      <c r="Z36" s="629"/>
      <c r="AA36" s="629"/>
      <c r="AB36" s="629"/>
      <c r="AC36" s="629"/>
      <c r="AD36" s="629"/>
      <c r="AE36" s="629"/>
    </row>
    <row r="37" spans="1:31" ht="15.6" thickBot="1">
      <c r="A37" s="657" t="s">
        <v>32</v>
      </c>
      <c r="B37" s="658">
        <v>3091.8</v>
      </c>
      <c r="C37" s="659">
        <v>3091.8</v>
      </c>
      <c r="D37" s="651">
        <f t="shared" si="0"/>
        <v>0</v>
      </c>
      <c r="E37" s="660">
        <v>11728.8</v>
      </c>
      <c r="F37" s="660">
        <v>11728.8</v>
      </c>
      <c r="G37" s="653">
        <f t="shared" si="1"/>
        <v>0</v>
      </c>
      <c r="H37" s="629"/>
      <c r="I37" s="629"/>
      <c r="J37" s="645"/>
      <c r="K37" s="645"/>
      <c r="L37" s="629"/>
      <c r="M37" s="629"/>
      <c r="N37" s="629"/>
      <c r="O37" s="629"/>
      <c r="P37" s="629"/>
      <c r="Q37" s="629"/>
      <c r="R37" s="629"/>
      <c r="S37" s="629"/>
      <c r="T37" s="629"/>
      <c r="U37" s="629"/>
      <c r="V37" s="629"/>
      <c r="W37" s="629"/>
      <c r="X37" s="629"/>
      <c r="Y37" s="629"/>
      <c r="Z37" s="629"/>
      <c r="AA37" s="629"/>
      <c r="AB37" s="629"/>
      <c r="AC37" s="629"/>
      <c r="AD37" s="629"/>
      <c r="AE37" s="629"/>
    </row>
    <row r="38" spans="1:31" ht="22.5" customHeight="1" thickBot="1">
      <c r="A38" s="661" t="s">
        <v>864</v>
      </c>
      <c r="B38" s="662">
        <v>3205.2810158700945</v>
      </c>
      <c r="C38" s="663">
        <v>3206.4668178114143</v>
      </c>
      <c r="D38" s="664">
        <f>(C38/B38)-1</f>
        <v>3.6995256748117988E-4</v>
      </c>
      <c r="E38" s="665">
        <v>11658.199007989861</v>
      </c>
      <c r="F38" s="665">
        <v>11671.595823131631</v>
      </c>
      <c r="G38" s="666">
        <f>(F38/E38)-1</f>
        <v>1.1491324802903602E-3</v>
      </c>
      <c r="H38" s="629"/>
      <c r="I38" s="629"/>
      <c r="J38" s="645"/>
      <c r="K38" s="645"/>
      <c r="L38" s="629"/>
      <c r="M38" s="629"/>
      <c r="N38" s="629"/>
      <c r="O38" s="629"/>
      <c r="P38" s="629"/>
      <c r="Q38" s="629"/>
      <c r="R38" s="629"/>
      <c r="S38" s="629"/>
      <c r="T38" s="629"/>
      <c r="U38" s="629"/>
      <c r="V38" s="629"/>
      <c r="W38" s="629"/>
      <c r="X38" s="629"/>
      <c r="Y38" s="629"/>
      <c r="Z38" s="629"/>
      <c r="AA38" s="629"/>
      <c r="AB38" s="629"/>
      <c r="AC38" s="629"/>
      <c r="AD38" s="629"/>
      <c r="AE38" s="629"/>
    </row>
    <row r="39" spans="1:31" ht="15.6">
      <c r="A39" s="667"/>
      <c r="B39" s="668"/>
      <c r="C39" s="669"/>
      <c r="D39" s="670"/>
      <c r="E39" s="629"/>
      <c r="F39" s="629"/>
      <c r="G39" s="629"/>
      <c r="H39" s="629"/>
      <c r="I39" s="629"/>
      <c r="J39" s="629"/>
      <c r="K39" s="629"/>
      <c r="L39" s="629"/>
      <c r="M39" s="629"/>
      <c r="N39" s="629"/>
      <c r="O39" s="629"/>
      <c r="P39" s="629"/>
      <c r="Q39" s="629"/>
      <c r="R39" s="629"/>
      <c r="S39" s="629"/>
      <c r="T39" s="629"/>
      <c r="U39" s="629"/>
      <c r="V39" s="629"/>
      <c r="W39" s="629"/>
      <c r="X39" s="629"/>
      <c r="Y39" s="629"/>
      <c r="Z39" s="629"/>
      <c r="AA39" s="629"/>
      <c r="AB39" s="629"/>
      <c r="AC39" s="629"/>
      <c r="AD39" s="629"/>
      <c r="AE39" s="629"/>
    </row>
    <row r="40" spans="1:31">
      <c r="A40" s="671"/>
      <c r="B40" s="668"/>
      <c r="C40" s="668"/>
      <c r="D40" s="670"/>
      <c r="E40" s="629"/>
      <c r="F40" s="629"/>
      <c r="G40" s="629"/>
      <c r="H40" s="629"/>
      <c r="I40" s="629"/>
      <c r="J40" s="629"/>
      <c r="K40" s="629"/>
      <c r="L40" s="629"/>
      <c r="M40" s="629"/>
      <c r="N40" s="629"/>
      <c r="O40" s="629"/>
      <c r="P40" s="629"/>
      <c r="Q40" s="629"/>
      <c r="R40" s="629"/>
      <c r="S40" s="629"/>
      <c r="T40" s="629"/>
      <c r="U40" s="629"/>
      <c r="V40" s="629"/>
      <c r="W40" s="629"/>
      <c r="X40" s="629"/>
      <c r="Y40" s="629"/>
      <c r="Z40" s="629"/>
      <c r="AA40" s="629"/>
      <c r="AB40" s="629"/>
      <c r="AC40" s="629"/>
      <c r="AD40" s="629"/>
      <c r="AE40" s="629"/>
    </row>
    <row r="41" spans="1:31">
      <c r="A41" s="671"/>
      <c r="B41" s="668"/>
      <c r="C41" s="668"/>
      <c r="D41" s="670"/>
      <c r="E41" s="629"/>
      <c r="F41" s="629"/>
      <c r="G41" s="629"/>
      <c r="H41" s="629"/>
      <c r="I41" s="629"/>
      <c r="J41" s="629"/>
      <c r="K41" s="629"/>
      <c r="L41" s="629"/>
      <c r="M41" s="629"/>
      <c r="N41" s="629"/>
      <c r="O41" s="629"/>
      <c r="P41" s="629"/>
      <c r="Q41" s="629"/>
      <c r="R41" s="629"/>
      <c r="S41" s="629"/>
      <c r="T41" s="629"/>
      <c r="U41" s="629"/>
      <c r="V41" s="629"/>
      <c r="W41" s="629"/>
      <c r="X41" s="629"/>
      <c r="Y41" s="629"/>
      <c r="Z41" s="629"/>
      <c r="AA41" s="629"/>
      <c r="AB41" s="629"/>
      <c r="AC41" s="629"/>
      <c r="AD41" s="629"/>
      <c r="AE41" s="629"/>
    </row>
    <row r="42" spans="1:31">
      <c r="A42" s="671"/>
      <c r="B42" s="668"/>
      <c r="C42" s="668"/>
      <c r="D42" s="670"/>
      <c r="E42" s="629"/>
      <c r="F42" s="629"/>
      <c r="G42" s="629"/>
      <c r="H42" s="629"/>
      <c r="I42" s="629"/>
      <c r="J42" s="629"/>
      <c r="K42" s="629"/>
      <c r="L42" s="629"/>
      <c r="M42" s="629"/>
      <c r="N42" s="629"/>
      <c r="O42" s="629"/>
      <c r="P42" s="629"/>
      <c r="Q42" s="629"/>
      <c r="R42" s="629"/>
      <c r="S42" s="629"/>
      <c r="T42" s="629"/>
      <c r="U42" s="629"/>
      <c r="V42" s="629"/>
      <c r="W42" s="629"/>
      <c r="X42" s="629"/>
      <c r="Y42" s="629"/>
      <c r="Z42" s="629"/>
      <c r="AA42" s="629"/>
      <c r="AB42" s="629"/>
      <c r="AC42" s="629"/>
      <c r="AD42" s="629"/>
      <c r="AE42" s="629"/>
    </row>
    <row r="43" spans="1:31">
      <c r="A43" s="667"/>
      <c r="B43" s="668"/>
      <c r="C43" s="668"/>
      <c r="D43" s="670"/>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row>
    <row r="44" spans="1:31">
      <c r="A44" s="667"/>
      <c r="B44" s="668"/>
      <c r="C44" s="668"/>
      <c r="D44" s="670"/>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row>
    <row r="45" spans="1:31">
      <c r="A45" s="672"/>
      <c r="B45" s="673"/>
      <c r="C45" s="673"/>
      <c r="D45" s="674"/>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row>
    <row r="46" spans="1:31">
      <c r="A46" s="672"/>
      <c r="B46" s="675"/>
      <c r="C46" s="675"/>
      <c r="D46" s="674"/>
      <c r="E46" s="629"/>
      <c r="F46" s="629"/>
      <c r="G46" s="629"/>
      <c r="H46" s="629"/>
      <c r="I46" s="629"/>
      <c r="J46" s="629"/>
      <c r="K46" s="629"/>
      <c r="L46" s="629"/>
      <c r="M46" s="629"/>
      <c r="N46" s="629"/>
      <c r="O46" s="629"/>
      <c r="P46" s="629"/>
      <c r="Q46" s="629"/>
      <c r="R46" s="629"/>
      <c r="S46" s="629"/>
      <c r="T46" s="629"/>
      <c r="U46" s="629"/>
      <c r="V46" s="629"/>
      <c r="W46" s="629"/>
      <c r="X46" s="629"/>
      <c r="Y46" s="629"/>
      <c r="Z46" s="629"/>
      <c r="AA46" s="629"/>
      <c r="AB46" s="629"/>
      <c r="AC46" s="629"/>
      <c r="AD46" s="629"/>
      <c r="AE46" s="629"/>
    </row>
    <row r="47" spans="1:31">
      <c r="A47" s="672"/>
      <c r="B47" s="676"/>
      <c r="C47" s="677"/>
      <c r="D47" s="672"/>
      <c r="E47" s="629"/>
      <c r="F47" s="629"/>
      <c r="G47" s="629"/>
      <c r="H47" s="629"/>
      <c r="I47" s="629"/>
      <c r="J47" s="629"/>
      <c r="K47" s="629"/>
      <c r="L47" s="629"/>
      <c r="M47" s="629"/>
      <c r="N47" s="629"/>
      <c r="O47" s="629"/>
      <c r="P47" s="629"/>
      <c r="Q47" s="629"/>
      <c r="R47" s="629"/>
      <c r="S47" s="629"/>
      <c r="T47" s="629"/>
      <c r="U47" s="629"/>
      <c r="V47" s="629"/>
      <c r="W47" s="629"/>
      <c r="X47" s="629"/>
      <c r="Y47" s="629"/>
      <c r="Z47" s="629"/>
      <c r="AA47" s="629"/>
      <c r="AB47" s="629"/>
      <c r="AC47" s="629"/>
      <c r="AD47" s="629"/>
      <c r="AE47" s="629"/>
    </row>
    <row r="48" spans="1:31">
      <c r="A48" s="672"/>
      <c r="B48" s="678"/>
      <c r="C48" s="679"/>
      <c r="D48" s="672"/>
      <c r="E48" s="629"/>
      <c r="F48" s="629"/>
      <c r="G48" s="629"/>
      <c r="H48" s="629"/>
      <c r="I48" s="629"/>
      <c r="J48" s="629"/>
      <c r="K48" s="629"/>
      <c r="L48" s="629"/>
      <c r="M48" s="629"/>
      <c r="N48" s="629"/>
      <c r="O48" s="629"/>
      <c r="P48" s="629"/>
      <c r="Q48" s="629"/>
      <c r="R48" s="629"/>
      <c r="S48" s="629"/>
      <c r="T48" s="629"/>
      <c r="U48" s="629"/>
      <c r="V48" s="629"/>
      <c r="W48" s="629"/>
      <c r="X48" s="629"/>
      <c r="Y48" s="629"/>
      <c r="Z48" s="629"/>
      <c r="AA48" s="629"/>
      <c r="AB48" s="629"/>
      <c r="AC48" s="629"/>
      <c r="AD48" s="629"/>
      <c r="AE48" s="629"/>
    </row>
    <row r="49" spans="1:31">
      <c r="A49" s="672"/>
      <c r="B49" s="680"/>
      <c r="C49" s="679"/>
      <c r="D49" s="672"/>
      <c r="E49" s="629"/>
      <c r="F49" s="629"/>
      <c r="G49" s="629"/>
      <c r="H49" s="629"/>
      <c r="I49" s="629"/>
      <c r="J49" s="629"/>
      <c r="K49" s="629"/>
      <c r="L49" s="629"/>
      <c r="M49" s="629"/>
      <c r="N49" s="629"/>
      <c r="O49" s="629"/>
      <c r="P49" s="629"/>
      <c r="Q49" s="629"/>
      <c r="R49" s="629"/>
      <c r="S49" s="629"/>
      <c r="T49" s="629"/>
      <c r="U49" s="629"/>
      <c r="V49" s="629"/>
      <c r="W49" s="629"/>
      <c r="X49" s="629"/>
      <c r="Y49" s="629"/>
      <c r="Z49" s="629"/>
      <c r="AA49" s="629"/>
      <c r="AB49" s="629"/>
      <c r="AC49" s="629"/>
      <c r="AD49" s="629"/>
      <c r="AE49" s="629"/>
    </row>
    <row r="50" spans="1:31">
      <c r="A50" s="672"/>
      <c r="B50" s="678"/>
      <c r="C50" s="679"/>
      <c r="D50" s="672"/>
      <c r="E50" s="629"/>
      <c r="F50" s="629"/>
      <c r="G50" s="629"/>
      <c r="H50" s="629"/>
      <c r="I50" s="629"/>
      <c r="J50" s="629"/>
      <c r="K50" s="629"/>
      <c r="L50" s="629"/>
      <c r="M50" s="629"/>
      <c r="N50" s="629"/>
      <c r="O50" s="629"/>
      <c r="P50" s="629"/>
      <c r="Q50" s="629"/>
      <c r="R50" s="629"/>
      <c r="S50" s="629"/>
      <c r="T50" s="629"/>
      <c r="U50" s="629"/>
      <c r="V50" s="629"/>
      <c r="W50" s="629"/>
      <c r="X50" s="629"/>
      <c r="Y50" s="629"/>
      <c r="Z50" s="629"/>
      <c r="AA50" s="629"/>
      <c r="AB50" s="629"/>
      <c r="AC50" s="629"/>
      <c r="AD50" s="629"/>
      <c r="AE50" s="629"/>
    </row>
    <row r="51" spans="1:31">
      <c r="A51" s="672"/>
      <c r="B51" s="678"/>
      <c r="C51" s="679"/>
      <c r="D51" s="672"/>
      <c r="E51" s="629"/>
      <c r="F51" s="629"/>
      <c r="G51" s="629"/>
      <c r="H51" s="629"/>
      <c r="I51" s="629"/>
      <c r="J51" s="629"/>
      <c r="K51" s="629"/>
      <c r="L51" s="629"/>
      <c r="M51" s="629"/>
      <c r="N51" s="629"/>
      <c r="O51" s="629"/>
      <c r="P51" s="629"/>
      <c r="Q51" s="629"/>
      <c r="R51" s="629"/>
      <c r="S51" s="629"/>
      <c r="T51" s="629"/>
      <c r="U51" s="629"/>
      <c r="V51" s="629"/>
      <c r="W51" s="629"/>
      <c r="X51" s="629"/>
      <c r="Y51" s="629"/>
      <c r="Z51" s="629"/>
      <c r="AA51" s="629"/>
      <c r="AB51" s="629"/>
      <c r="AC51" s="629"/>
      <c r="AD51" s="629"/>
      <c r="AE51" s="629"/>
    </row>
    <row r="52" spans="1:31">
      <c r="A52" s="672"/>
      <c r="B52" s="678"/>
      <c r="C52" s="679"/>
      <c r="D52" s="672"/>
      <c r="E52" s="629"/>
      <c r="F52" s="629"/>
      <c r="G52" s="629"/>
      <c r="H52" s="629"/>
      <c r="I52" s="629"/>
      <c r="J52" s="629"/>
      <c r="K52" s="629"/>
      <c r="L52" s="629"/>
      <c r="M52" s="629"/>
      <c r="N52" s="629"/>
      <c r="O52" s="629"/>
      <c r="P52" s="629"/>
      <c r="Q52" s="629"/>
      <c r="R52" s="629"/>
      <c r="S52" s="629"/>
      <c r="T52" s="629"/>
      <c r="U52" s="629"/>
      <c r="V52" s="629"/>
      <c r="W52" s="629"/>
      <c r="X52" s="629"/>
      <c r="Y52" s="629"/>
      <c r="Z52" s="629"/>
      <c r="AA52" s="629"/>
      <c r="AB52" s="629"/>
      <c r="AC52" s="629"/>
      <c r="AD52" s="629"/>
      <c r="AE52" s="629"/>
    </row>
    <row r="53" spans="1:31">
      <c r="A53" s="672"/>
      <c r="B53" s="678"/>
      <c r="C53" s="679"/>
      <c r="D53" s="672"/>
      <c r="E53" s="629"/>
      <c r="F53" s="629"/>
      <c r="G53" s="629"/>
      <c r="H53" s="629"/>
      <c r="I53" s="629"/>
      <c r="J53" s="629"/>
      <c r="K53" s="629"/>
      <c r="L53" s="629"/>
      <c r="M53" s="629"/>
      <c r="N53" s="629"/>
      <c r="O53" s="629"/>
      <c r="P53" s="629"/>
      <c r="Q53" s="629"/>
      <c r="R53" s="629"/>
      <c r="S53" s="629"/>
      <c r="T53" s="629"/>
      <c r="U53" s="629"/>
      <c r="V53" s="629"/>
      <c r="W53" s="629"/>
      <c r="X53" s="629"/>
      <c r="Y53" s="629"/>
      <c r="Z53" s="629"/>
      <c r="AA53" s="629"/>
      <c r="AB53" s="629"/>
      <c r="AC53" s="629"/>
      <c r="AD53" s="629"/>
      <c r="AE53" s="629"/>
    </row>
    <row r="54" spans="1:31">
      <c r="A54" s="672"/>
      <c r="B54" s="678"/>
      <c r="C54" s="679"/>
      <c r="D54" s="672"/>
      <c r="E54" s="629"/>
      <c r="F54" s="629"/>
      <c r="G54" s="629"/>
      <c r="H54" s="629"/>
      <c r="I54" s="629"/>
      <c r="J54" s="629"/>
      <c r="K54" s="629"/>
      <c r="L54" s="629"/>
      <c r="M54" s="629"/>
      <c r="N54" s="629"/>
      <c r="O54" s="629"/>
      <c r="P54" s="629"/>
      <c r="Q54" s="629"/>
      <c r="R54" s="629"/>
      <c r="S54" s="629"/>
      <c r="T54" s="629"/>
      <c r="U54" s="629"/>
      <c r="V54" s="629"/>
      <c r="W54" s="629"/>
      <c r="X54" s="629"/>
      <c r="Y54" s="629"/>
      <c r="Z54" s="629"/>
      <c r="AA54" s="629"/>
      <c r="AB54" s="629"/>
      <c r="AC54" s="629"/>
      <c r="AD54" s="629"/>
      <c r="AE54" s="629"/>
    </row>
    <row r="55" spans="1:31">
      <c r="A55" s="672"/>
      <c r="B55" s="678"/>
      <c r="C55" s="679"/>
      <c r="D55" s="672"/>
      <c r="E55" s="629"/>
      <c r="F55" s="629"/>
      <c r="G55" s="629"/>
      <c r="H55" s="629"/>
      <c r="I55" s="629"/>
      <c r="J55" s="629"/>
      <c r="K55" s="629"/>
      <c r="L55" s="629"/>
      <c r="M55" s="629"/>
      <c r="N55" s="629"/>
      <c r="O55" s="629"/>
      <c r="P55" s="629"/>
      <c r="Q55" s="629"/>
      <c r="R55" s="629"/>
      <c r="S55" s="629"/>
      <c r="T55" s="629"/>
      <c r="U55" s="629"/>
      <c r="V55" s="629"/>
      <c r="W55" s="629"/>
      <c r="X55" s="629"/>
      <c r="Y55" s="629"/>
      <c r="Z55" s="629"/>
      <c r="AA55" s="629"/>
      <c r="AB55" s="629"/>
      <c r="AC55" s="629"/>
      <c r="AD55" s="629"/>
      <c r="AE55" s="629"/>
    </row>
    <row r="56" spans="1:31">
      <c r="A56" s="672"/>
      <c r="B56" s="678"/>
      <c r="C56" s="679"/>
      <c r="D56" s="672"/>
      <c r="E56" s="629"/>
      <c r="F56" s="629"/>
      <c r="G56" s="629"/>
      <c r="H56" s="629"/>
      <c r="I56" s="629"/>
      <c r="J56" s="629"/>
      <c r="K56" s="629"/>
      <c r="L56" s="629"/>
      <c r="M56" s="629"/>
      <c r="N56" s="629"/>
      <c r="O56" s="629"/>
      <c r="P56" s="629"/>
      <c r="Q56" s="629"/>
      <c r="R56" s="629"/>
      <c r="S56" s="629"/>
      <c r="T56" s="629"/>
      <c r="U56" s="629"/>
      <c r="V56" s="629"/>
      <c r="W56" s="629"/>
      <c r="X56" s="629"/>
      <c r="Y56" s="629"/>
      <c r="Z56" s="629"/>
      <c r="AA56" s="629"/>
      <c r="AB56" s="629"/>
      <c r="AC56" s="629"/>
      <c r="AD56" s="629"/>
      <c r="AE56" s="629"/>
    </row>
    <row r="57" spans="1:31">
      <c r="A57" s="672"/>
      <c r="B57" s="678"/>
      <c r="C57" s="679"/>
      <c r="D57" s="672"/>
      <c r="E57" s="629"/>
      <c r="F57" s="629"/>
      <c r="G57" s="629"/>
      <c r="H57" s="629"/>
      <c r="I57" s="629"/>
      <c r="J57" s="629"/>
      <c r="K57" s="629"/>
      <c r="L57" s="629"/>
      <c r="M57" s="629"/>
      <c r="N57" s="629"/>
      <c r="O57" s="629"/>
      <c r="P57" s="629"/>
      <c r="Q57" s="629"/>
      <c r="R57" s="629"/>
      <c r="S57" s="629"/>
      <c r="T57" s="629"/>
      <c r="U57" s="629"/>
      <c r="V57" s="629"/>
      <c r="W57" s="629"/>
      <c r="X57" s="629"/>
      <c r="Y57" s="629"/>
      <c r="Z57" s="629"/>
      <c r="AA57" s="629"/>
      <c r="AB57" s="629"/>
      <c r="AC57" s="629"/>
      <c r="AD57" s="629"/>
      <c r="AE57" s="629"/>
    </row>
    <row r="58" spans="1:31">
      <c r="A58" s="672"/>
      <c r="B58" s="678"/>
      <c r="C58" s="679"/>
      <c r="D58" s="672"/>
      <c r="E58" s="629"/>
      <c r="F58" s="629"/>
      <c r="G58" s="629"/>
      <c r="H58" s="629"/>
      <c r="I58" s="629"/>
      <c r="J58" s="629"/>
      <c r="K58" s="629"/>
      <c r="L58" s="629"/>
      <c r="M58" s="629"/>
      <c r="N58" s="629"/>
      <c r="O58" s="629"/>
      <c r="P58" s="629"/>
      <c r="Q58" s="629"/>
      <c r="R58" s="629"/>
      <c r="S58" s="629"/>
      <c r="T58" s="629"/>
      <c r="U58" s="629"/>
      <c r="V58" s="629"/>
      <c r="W58" s="629"/>
      <c r="X58" s="629"/>
      <c r="Y58" s="629"/>
      <c r="Z58" s="629"/>
      <c r="AA58" s="629"/>
      <c r="AB58" s="629"/>
      <c r="AC58" s="629"/>
      <c r="AD58" s="629"/>
      <c r="AE58" s="629"/>
    </row>
    <row r="59" spans="1:31">
      <c r="A59" s="672"/>
      <c r="B59" s="678"/>
      <c r="C59" s="679"/>
      <c r="D59" s="672"/>
      <c r="E59" s="629"/>
      <c r="F59" s="629"/>
      <c r="G59" s="629"/>
      <c r="H59" s="629"/>
      <c r="I59" s="629"/>
      <c r="J59" s="629"/>
      <c r="K59" s="629"/>
      <c r="L59" s="629"/>
      <c r="M59" s="629"/>
      <c r="N59" s="629"/>
      <c r="O59" s="629"/>
      <c r="P59" s="629"/>
      <c r="Q59" s="629"/>
      <c r="R59" s="629"/>
      <c r="S59" s="629"/>
      <c r="T59" s="629"/>
      <c r="U59" s="629"/>
      <c r="V59" s="629"/>
      <c r="W59" s="629"/>
      <c r="X59" s="629"/>
      <c r="Y59" s="629"/>
      <c r="Z59" s="629"/>
      <c r="AA59" s="629"/>
      <c r="AB59" s="629"/>
      <c r="AC59" s="629"/>
      <c r="AD59" s="629"/>
      <c r="AE59" s="629"/>
    </row>
    <row r="60" spans="1:31">
      <c r="A60" s="672"/>
      <c r="B60" s="678"/>
      <c r="C60" s="679"/>
      <c r="D60" s="672"/>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c r="AE60" s="629"/>
    </row>
    <row r="61" spans="1:31">
      <c r="A61" s="672"/>
      <c r="B61" s="678"/>
      <c r="C61" s="679"/>
      <c r="D61" s="672"/>
      <c r="E61" s="629"/>
      <c r="F61" s="629"/>
      <c r="G61" s="629"/>
      <c r="H61" s="629"/>
      <c r="I61" s="629"/>
      <c r="J61" s="629"/>
      <c r="K61" s="629"/>
      <c r="L61" s="629"/>
      <c r="M61" s="629"/>
      <c r="N61" s="629"/>
      <c r="O61" s="629"/>
      <c r="P61" s="629"/>
      <c r="Q61" s="629"/>
      <c r="R61" s="629"/>
      <c r="S61" s="629"/>
      <c r="T61" s="629"/>
      <c r="U61" s="629"/>
      <c r="V61" s="629"/>
      <c r="W61" s="629"/>
      <c r="X61" s="629"/>
      <c r="Y61" s="629"/>
      <c r="Z61" s="629"/>
      <c r="AA61" s="629"/>
      <c r="AB61" s="629"/>
      <c r="AC61" s="629"/>
      <c r="AD61" s="629"/>
      <c r="AE61" s="629"/>
    </row>
    <row r="62" spans="1:31">
      <c r="A62" s="672"/>
      <c r="B62" s="678"/>
      <c r="C62" s="679"/>
      <c r="D62" s="672"/>
      <c r="E62" s="629"/>
      <c r="F62" s="629"/>
      <c r="G62" s="629"/>
      <c r="H62" s="629"/>
      <c r="I62" s="629"/>
      <c r="J62" s="629"/>
      <c r="K62" s="629"/>
      <c r="L62" s="629"/>
      <c r="M62" s="629"/>
      <c r="N62" s="629"/>
      <c r="O62" s="629"/>
      <c r="P62" s="629"/>
      <c r="Q62" s="629"/>
      <c r="R62" s="629"/>
      <c r="S62" s="629"/>
      <c r="T62" s="629"/>
      <c r="U62" s="629"/>
      <c r="V62" s="629"/>
      <c r="W62" s="629"/>
      <c r="X62" s="629"/>
      <c r="Y62" s="629"/>
      <c r="Z62" s="629"/>
      <c r="AA62" s="629"/>
      <c r="AB62" s="629"/>
      <c r="AC62" s="629"/>
      <c r="AD62" s="629"/>
      <c r="AE62" s="629"/>
    </row>
    <row r="63" spans="1:31">
      <c r="A63" s="672"/>
      <c r="B63" s="678"/>
      <c r="C63" s="679"/>
      <c r="D63" s="672"/>
      <c r="E63" s="629"/>
      <c r="F63" s="629"/>
      <c r="G63" s="629"/>
      <c r="H63" s="629"/>
      <c r="I63" s="629"/>
      <c r="J63" s="629"/>
      <c r="K63" s="629"/>
      <c r="L63" s="629"/>
      <c r="M63" s="629"/>
      <c r="N63" s="629"/>
      <c r="O63" s="629"/>
      <c r="P63" s="629"/>
      <c r="Q63" s="629"/>
      <c r="R63" s="629"/>
      <c r="S63" s="629"/>
      <c r="T63" s="629"/>
      <c r="U63" s="629"/>
      <c r="V63" s="629"/>
      <c r="W63" s="629"/>
      <c r="X63" s="629"/>
      <c r="Y63" s="629"/>
      <c r="Z63" s="629"/>
      <c r="AA63" s="629"/>
      <c r="AB63" s="629"/>
      <c r="AC63" s="629"/>
      <c r="AD63" s="629"/>
      <c r="AE63" s="629"/>
    </row>
    <row r="64" spans="1:31">
      <c r="A64" s="672"/>
      <c r="B64" s="678"/>
      <c r="C64" s="679"/>
      <c r="D64" s="672"/>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c r="AD64" s="629"/>
      <c r="AE64" s="629"/>
    </row>
    <row r="65" spans="1:31">
      <c r="A65" s="672"/>
      <c r="B65" s="678"/>
      <c r="C65" s="679"/>
      <c r="D65" s="672"/>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c r="AD65" s="629"/>
      <c r="AE65" s="629"/>
    </row>
    <row r="66" spans="1:31">
      <c r="A66" s="672"/>
      <c r="B66" s="678"/>
      <c r="C66" s="679"/>
      <c r="D66" s="672"/>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c r="AE66" s="629"/>
    </row>
    <row r="67" spans="1:31">
      <c r="A67" s="672"/>
      <c r="B67" s="678"/>
      <c r="C67" s="679"/>
      <c r="D67" s="672"/>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c r="AD67" s="629"/>
      <c r="AE67" s="629"/>
    </row>
    <row r="68" spans="1:31">
      <c r="A68" s="672"/>
      <c r="B68" s="678"/>
      <c r="C68" s="679"/>
      <c r="D68" s="672"/>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c r="AD68" s="629"/>
      <c r="AE68" s="629"/>
    </row>
    <row r="69" spans="1:31">
      <c r="A69" s="672"/>
      <c r="B69" s="678"/>
      <c r="C69" s="679"/>
      <c r="D69" s="672"/>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c r="AD69" s="629"/>
      <c r="AE69" s="629"/>
    </row>
    <row r="70" spans="1:31">
      <c r="A70" s="672"/>
      <c r="B70" s="678"/>
      <c r="C70" s="679"/>
      <c r="D70" s="672"/>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c r="AD70" s="629"/>
      <c r="AE70" s="629"/>
    </row>
    <row r="71" spans="1:31">
      <c r="A71" s="672"/>
      <c r="B71" s="678"/>
      <c r="C71" s="679"/>
      <c r="D71" s="672"/>
      <c r="E71" s="629"/>
      <c r="F71" s="629"/>
      <c r="G71" s="629"/>
      <c r="H71" s="629"/>
      <c r="I71" s="629"/>
      <c r="J71" s="629"/>
      <c r="K71" s="629"/>
      <c r="L71" s="629"/>
      <c r="M71" s="629"/>
      <c r="N71" s="629"/>
      <c r="O71" s="629"/>
      <c r="P71" s="629"/>
      <c r="Q71" s="629"/>
      <c r="R71" s="629"/>
      <c r="S71" s="629"/>
      <c r="T71" s="629"/>
      <c r="U71" s="629"/>
      <c r="V71" s="629"/>
      <c r="W71" s="629"/>
      <c r="X71" s="629"/>
      <c r="Y71" s="629"/>
      <c r="Z71" s="629"/>
      <c r="AA71" s="629"/>
      <c r="AB71" s="629"/>
      <c r="AC71" s="629"/>
      <c r="AD71" s="629"/>
      <c r="AE71" s="629"/>
    </row>
    <row r="72" spans="1:31">
      <c r="A72" s="672"/>
      <c r="B72" s="678"/>
      <c r="C72" s="679"/>
      <c r="D72" s="672"/>
      <c r="E72" s="629"/>
      <c r="F72" s="629"/>
      <c r="G72" s="629"/>
      <c r="H72" s="629"/>
      <c r="I72" s="629"/>
      <c r="J72" s="629"/>
      <c r="K72" s="629"/>
      <c r="L72" s="629"/>
      <c r="M72" s="629"/>
      <c r="N72" s="629"/>
      <c r="O72" s="629"/>
      <c r="P72" s="629"/>
      <c r="Q72" s="629"/>
      <c r="R72" s="629"/>
      <c r="S72" s="629"/>
      <c r="T72" s="629"/>
      <c r="U72" s="629"/>
      <c r="V72" s="629"/>
      <c r="W72" s="629"/>
      <c r="X72" s="629"/>
      <c r="Y72" s="629"/>
      <c r="Z72" s="629"/>
      <c r="AA72" s="629"/>
      <c r="AB72" s="629"/>
      <c r="AC72" s="629"/>
      <c r="AD72" s="629"/>
      <c r="AE72" s="629"/>
    </row>
    <row r="73" spans="1:31">
      <c r="A73" s="672"/>
      <c r="B73" s="678"/>
      <c r="C73" s="679"/>
      <c r="D73" s="672"/>
      <c r="E73" s="629"/>
      <c r="F73" s="629"/>
      <c r="G73" s="629"/>
      <c r="H73" s="629"/>
      <c r="I73" s="629"/>
      <c r="J73" s="629"/>
      <c r="K73" s="629"/>
      <c r="L73" s="629"/>
      <c r="M73" s="629"/>
      <c r="N73" s="629"/>
      <c r="O73" s="629"/>
      <c r="P73" s="629"/>
      <c r="Q73" s="629"/>
      <c r="R73" s="629"/>
      <c r="S73" s="629"/>
      <c r="T73" s="629"/>
      <c r="U73" s="629"/>
      <c r="V73" s="629"/>
      <c r="W73" s="629"/>
      <c r="X73" s="629"/>
      <c r="Y73" s="629"/>
      <c r="Z73" s="629"/>
      <c r="AA73" s="629"/>
      <c r="AB73" s="629"/>
      <c r="AC73" s="629"/>
      <c r="AD73" s="629"/>
      <c r="AE73" s="629"/>
    </row>
    <row r="74" spans="1:31">
      <c r="A74" s="672"/>
      <c r="B74" s="678"/>
      <c r="C74" s="679"/>
      <c r="D74" s="672"/>
      <c r="E74" s="629"/>
      <c r="F74" s="629"/>
      <c r="G74" s="629"/>
      <c r="H74" s="629"/>
      <c r="I74" s="629"/>
      <c r="J74" s="629"/>
      <c r="K74" s="629"/>
      <c r="L74" s="629"/>
      <c r="M74" s="629"/>
      <c r="N74" s="629"/>
      <c r="O74" s="629"/>
      <c r="P74" s="629"/>
      <c r="Q74" s="629"/>
      <c r="R74" s="629"/>
      <c r="S74" s="629"/>
      <c r="T74" s="629"/>
      <c r="U74" s="629"/>
      <c r="V74" s="629"/>
      <c r="W74" s="629"/>
      <c r="X74" s="629"/>
      <c r="Y74" s="629"/>
      <c r="Z74" s="629"/>
      <c r="AA74" s="629"/>
      <c r="AB74" s="629"/>
      <c r="AC74" s="629"/>
      <c r="AD74" s="629"/>
      <c r="AE74" s="629"/>
    </row>
    <row r="75" spans="1:31">
      <c r="A75" s="672"/>
      <c r="B75" s="678"/>
      <c r="C75" s="679"/>
      <c r="D75" s="672"/>
      <c r="E75" s="629"/>
      <c r="F75" s="629"/>
      <c r="G75" s="629"/>
      <c r="H75" s="629"/>
      <c r="I75" s="629"/>
      <c r="J75" s="629"/>
      <c r="K75" s="629"/>
      <c r="L75" s="629"/>
      <c r="M75" s="629"/>
      <c r="N75" s="629"/>
      <c r="O75" s="629"/>
      <c r="P75" s="629"/>
      <c r="Q75" s="629"/>
      <c r="R75" s="629"/>
      <c r="S75" s="629"/>
      <c r="T75" s="629"/>
      <c r="U75" s="629"/>
      <c r="V75" s="629"/>
      <c r="W75" s="629"/>
      <c r="X75" s="629"/>
      <c r="Y75" s="629"/>
      <c r="Z75" s="629"/>
      <c r="AA75" s="629"/>
      <c r="AB75" s="629"/>
      <c r="AC75" s="629"/>
      <c r="AD75" s="629"/>
      <c r="AE75" s="629"/>
    </row>
    <row r="76" spans="1:31">
      <c r="A76" s="672"/>
      <c r="B76" s="679"/>
      <c r="C76" s="679"/>
      <c r="D76" s="672"/>
      <c r="E76" s="629"/>
      <c r="F76" s="629"/>
      <c r="G76" s="629"/>
      <c r="H76" s="629"/>
      <c r="I76" s="629"/>
      <c r="J76" s="629"/>
      <c r="K76" s="629"/>
      <c r="L76" s="629"/>
      <c r="M76" s="629"/>
      <c r="N76" s="629"/>
      <c r="O76" s="629"/>
      <c r="P76" s="629"/>
      <c r="Q76" s="629"/>
      <c r="R76" s="629"/>
      <c r="S76" s="629"/>
      <c r="T76" s="629"/>
      <c r="U76" s="629"/>
      <c r="V76" s="629"/>
      <c r="W76" s="629"/>
      <c r="X76" s="629"/>
      <c r="Y76" s="629"/>
      <c r="Z76" s="629"/>
      <c r="AA76" s="629"/>
      <c r="AB76" s="629"/>
      <c r="AC76" s="629"/>
      <c r="AD76" s="629"/>
      <c r="AE76" s="629"/>
    </row>
    <row r="77" spans="1:31">
      <c r="A77" s="672"/>
      <c r="B77" s="679"/>
      <c r="C77" s="679"/>
      <c r="D77" s="672"/>
      <c r="E77" s="629"/>
      <c r="F77" s="629"/>
      <c r="G77" s="629"/>
      <c r="H77" s="629"/>
      <c r="I77" s="629"/>
      <c r="J77" s="629"/>
      <c r="K77" s="629"/>
      <c r="L77" s="629"/>
      <c r="M77" s="629"/>
      <c r="N77" s="629"/>
      <c r="O77" s="629"/>
      <c r="P77" s="629"/>
      <c r="Q77" s="629"/>
      <c r="R77" s="629"/>
      <c r="S77" s="629"/>
      <c r="T77" s="629"/>
      <c r="U77" s="629"/>
      <c r="V77" s="629"/>
      <c r="W77" s="629"/>
      <c r="X77" s="629"/>
      <c r="Y77" s="629"/>
      <c r="Z77" s="629"/>
      <c r="AA77" s="629"/>
      <c r="AB77" s="629"/>
      <c r="AC77" s="629"/>
      <c r="AD77" s="629"/>
      <c r="AE77" s="629"/>
    </row>
    <row r="78" spans="1:31">
      <c r="A78" s="672"/>
      <c r="B78" s="679"/>
      <c r="C78" s="679"/>
      <c r="D78" s="672"/>
      <c r="E78" s="629"/>
      <c r="F78" s="629"/>
      <c r="G78" s="629"/>
      <c r="H78" s="629"/>
      <c r="I78" s="629"/>
      <c r="J78" s="629"/>
      <c r="K78" s="629"/>
      <c r="L78" s="629"/>
      <c r="M78" s="629"/>
      <c r="N78" s="629"/>
      <c r="O78" s="629"/>
      <c r="P78" s="629"/>
      <c r="Q78" s="629"/>
      <c r="R78" s="629"/>
      <c r="S78" s="629"/>
      <c r="T78" s="629"/>
      <c r="U78" s="629"/>
      <c r="V78" s="629"/>
      <c r="W78" s="629"/>
      <c r="X78" s="629"/>
      <c r="Y78" s="629"/>
      <c r="Z78" s="629"/>
      <c r="AA78" s="629"/>
      <c r="AB78" s="629"/>
      <c r="AC78" s="629"/>
      <c r="AD78" s="629"/>
      <c r="AE78" s="629"/>
    </row>
    <row r="79" spans="1:31">
      <c r="A79" s="672"/>
      <c r="B79" s="679"/>
      <c r="C79" s="679"/>
      <c r="D79" s="672"/>
      <c r="E79" s="629"/>
      <c r="F79" s="629"/>
      <c r="G79" s="629"/>
      <c r="H79" s="629"/>
      <c r="I79" s="629"/>
      <c r="J79" s="629"/>
      <c r="K79" s="629"/>
      <c r="L79" s="629"/>
      <c r="M79" s="629"/>
      <c r="N79" s="629"/>
      <c r="O79" s="629"/>
      <c r="P79" s="629"/>
      <c r="Q79" s="629"/>
      <c r="R79" s="629"/>
      <c r="S79" s="629"/>
      <c r="T79" s="629"/>
      <c r="U79" s="629"/>
      <c r="V79" s="629"/>
      <c r="W79" s="629"/>
      <c r="X79" s="629"/>
      <c r="Y79" s="629"/>
      <c r="Z79" s="629"/>
      <c r="AA79" s="629"/>
      <c r="AB79" s="629"/>
      <c r="AC79" s="629"/>
      <c r="AD79" s="629"/>
      <c r="AE79" s="629"/>
    </row>
    <row r="80" spans="1:31">
      <c r="A80" s="672"/>
      <c r="B80" s="679"/>
      <c r="C80" s="679"/>
      <c r="D80" s="672"/>
      <c r="E80" s="629"/>
      <c r="F80" s="629"/>
      <c r="G80" s="629"/>
      <c r="H80" s="629"/>
      <c r="I80" s="629"/>
      <c r="J80" s="629"/>
      <c r="K80" s="629"/>
      <c r="L80" s="629"/>
      <c r="M80" s="629"/>
      <c r="N80" s="629"/>
      <c r="O80" s="629"/>
      <c r="P80" s="629"/>
      <c r="Q80" s="629"/>
      <c r="R80" s="629"/>
      <c r="S80" s="629"/>
      <c r="T80" s="629"/>
      <c r="U80" s="629"/>
      <c r="V80" s="629"/>
      <c r="W80" s="629"/>
      <c r="X80" s="629"/>
      <c r="Y80" s="629"/>
      <c r="Z80" s="629"/>
      <c r="AA80" s="629"/>
      <c r="AB80" s="629"/>
      <c r="AC80" s="629"/>
      <c r="AD80" s="629"/>
      <c r="AE80" s="629"/>
    </row>
    <row r="81" spans="1:31">
      <c r="A81" s="672"/>
      <c r="B81" s="679"/>
      <c r="C81" s="679"/>
      <c r="D81" s="672"/>
      <c r="E81" s="629"/>
      <c r="F81" s="629"/>
      <c r="G81" s="629"/>
      <c r="H81" s="629"/>
      <c r="I81" s="629"/>
      <c r="J81" s="629"/>
      <c r="K81" s="629"/>
      <c r="L81" s="629"/>
      <c r="M81" s="629"/>
      <c r="N81" s="629"/>
      <c r="O81" s="629"/>
      <c r="P81" s="629"/>
      <c r="Q81" s="629"/>
      <c r="R81" s="629"/>
      <c r="S81" s="629"/>
      <c r="T81" s="629"/>
      <c r="U81" s="629"/>
      <c r="V81" s="629"/>
      <c r="W81" s="629"/>
      <c r="X81" s="629"/>
      <c r="Y81" s="629"/>
      <c r="Z81" s="629"/>
      <c r="AA81" s="629"/>
      <c r="AB81" s="629"/>
      <c r="AC81" s="629"/>
      <c r="AD81" s="629"/>
      <c r="AE81" s="629"/>
    </row>
    <row r="82" spans="1:31">
      <c r="A82" s="672"/>
      <c r="B82" s="679"/>
      <c r="C82" s="679"/>
      <c r="D82" s="672"/>
      <c r="E82" s="629"/>
      <c r="F82" s="629"/>
      <c r="G82" s="629"/>
      <c r="H82" s="629"/>
      <c r="I82" s="629"/>
      <c r="J82" s="629"/>
      <c r="K82" s="629"/>
      <c r="L82" s="629"/>
      <c r="M82" s="629"/>
      <c r="N82" s="629"/>
      <c r="O82" s="629"/>
      <c r="P82" s="629"/>
      <c r="Q82" s="629"/>
      <c r="R82" s="629"/>
      <c r="S82" s="629"/>
      <c r="T82" s="629"/>
      <c r="U82" s="629"/>
      <c r="V82" s="629"/>
      <c r="W82" s="629"/>
      <c r="X82" s="629"/>
      <c r="Y82" s="629"/>
      <c r="Z82" s="629"/>
      <c r="AA82" s="629"/>
      <c r="AB82" s="629"/>
      <c r="AC82" s="629"/>
      <c r="AD82" s="629"/>
      <c r="AE82" s="629"/>
    </row>
    <row r="83" spans="1:31">
      <c r="A83" s="672"/>
      <c r="B83" s="679"/>
      <c r="C83" s="679"/>
      <c r="D83" s="672"/>
      <c r="E83" s="629"/>
      <c r="F83" s="629"/>
      <c r="G83" s="629"/>
      <c r="H83" s="629"/>
      <c r="I83" s="629"/>
      <c r="J83" s="629"/>
      <c r="K83" s="629"/>
      <c r="L83" s="629"/>
      <c r="M83" s="629"/>
      <c r="N83" s="629"/>
      <c r="O83" s="629"/>
      <c r="P83" s="629"/>
      <c r="Q83" s="629"/>
      <c r="R83" s="629"/>
      <c r="S83" s="629"/>
      <c r="T83" s="629"/>
      <c r="U83" s="629"/>
      <c r="V83" s="629"/>
      <c r="W83" s="629"/>
      <c r="X83" s="629"/>
      <c r="Y83" s="629"/>
      <c r="Z83" s="629"/>
      <c r="AA83" s="629"/>
      <c r="AB83" s="629"/>
      <c r="AC83" s="629"/>
      <c r="AD83" s="629"/>
      <c r="AE83" s="629"/>
    </row>
    <row r="84" spans="1:31">
      <c r="A84" s="672"/>
      <c r="B84" s="679"/>
      <c r="C84" s="679"/>
      <c r="D84" s="672"/>
      <c r="E84" s="629"/>
      <c r="F84" s="629"/>
      <c r="G84" s="629"/>
      <c r="H84" s="629"/>
      <c r="I84" s="629"/>
      <c r="J84" s="629"/>
      <c r="K84" s="629"/>
      <c r="L84" s="629"/>
      <c r="M84" s="629"/>
      <c r="N84" s="629"/>
      <c r="O84" s="629"/>
      <c r="P84" s="629"/>
      <c r="Q84" s="629"/>
      <c r="R84" s="629"/>
      <c r="S84" s="629"/>
      <c r="T84" s="629"/>
      <c r="U84" s="629"/>
      <c r="V84" s="629"/>
      <c r="W84" s="629"/>
      <c r="X84" s="629"/>
      <c r="Y84" s="629"/>
      <c r="Z84" s="629"/>
      <c r="AA84" s="629"/>
      <c r="AB84" s="629"/>
      <c r="AC84" s="629"/>
      <c r="AD84" s="629"/>
      <c r="AE84" s="629"/>
    </row>
    <row r="85" spans="1:31">
      <c r="A85" s="672"/>
      <c r="B85" s="679"/>
      <c r="C85" s="679"/>
      <c r="D85" s="672"/>
      <c r="E85" s="629"/>
      <c r="F85" s="629"/>
      <c r="G85" s="629"/>
      <c r="H85" s="629"/>
      <c r="I85" s="629"/>
      <c r="J85" s="629"/>
      <c r="K85" s="629"/>
      <c r="L85" s="629"/>
      <c r="M85" s="629"/>
      <c r="N85" s="629"/>
      <c r="O85" s="629"/>
      <c r="P85" s="629"/>
      <c r="Q85" s="629"/>
      <c r="R85" s="629"/>
      <c r="S85" s="629"/>
      <c r="T85" s="629"/>
      <c r="U85" s="629"/>
      <c r="V85" s="629"/>
      <c r="W85" s="629"/>
      <c r="X85" s="629"/>
      <c r="Y85" s="629"/>
      <c r="Z85" s="629"/>
      <c r="AA85" s="629"/>
      <c r="AB85" s="629"/>
      <c r="AC85" s="629"/>
      <c r="AD85" s="629"/>
      <c r="AE85" s="629"/>
    </row>
    <row r="86" spans="1:31">
      <c r="A86" s="672"/>
      <c r="B86" s="679"/>
      <c r="C86" s="679"/>
      <c r="D86" s="672"/>
      <c r="E86" s="629"/>
      <c r="F86" s="629"/>
      <c r="G86" s="629"/>
      <c r="H86" s="629"/>
      <c r="I86" s="629"/>
      <c r="J86" s="629"/>
      <c r="K86" s="629"/>
      <c r="L86" s="629"/>
      <c r="M86" s="629"/>
      <c r="N86" s="629"/>
      <c r="O86" s="629"/>
      <c r="P86" s="629"/>
      <c r="Q86" s="629"/>
      <c r="R86" s="629"/>
      <c r="S86" s="629"/>
      <c r="T86" s="629"/>
      <c r="U86" s="629"/>
      <c r="V86" s="629"/>
      <c r="W86" s="629"/>
      <c r="X86" s="629"/>
      <c r="Y86" s="629"/>
      <c r="Z86" s="629"/>
      <c r="AA86" s="629"/>
      <c r="AB86" s="629"/>
      <c r="AC86" s="629"/>
      <c r="AD86" s="629"/>
      <c r="AE86" s="629"/>
    </row>
    <row r="87" spans="1:31">
      <c r="A87" s="672"/>
      <c r="B87" s="679"/>
      <c r="C87" s="679"/>
      <c r="D87" s="672"/>
      <c r="E87" s="629"/>
      <c r="F87" s="629"/>
      <c r="G87" s="629"/>
      <c r="H87" s="629"/>
      <c r="I87" s="629"/>
      <c r="J87" s="629"/>
      <c r="K87" s="629"/>
      <c r="L87" s="629"/>
      <c r="M87" s="629"/>
      <c r="N87" s="629"/>
      <c r="O87" s="629"/>
      <c r="P87" s="629"/>
      <c r="Q87" s="629"/>
      <c r="R87" s="629"/>
      <c r="S87" s="629"/>
      <c r="T87" s="629"/>
      <c r="U87" s="629"/>
      <c r="V87" s="629"/>
      <c r="W87" s="629"/>
      <c r="X87" s="629"/>
      <c r="Y87" s="629"/>
      <c r="Z87" s="629"/>
      <c r="AA87" s="629"/>
      <c r="AB87" s="629"/>
      <c r="AC87" s="629"/>
      <c r="AD87" s="629"/>
      <c r="AE87" s="629"/>
    </row>
    <row r="88" spans="1:31">
      <c r="A88" s="672"/>
      <c r="B88" s="679"/>
      <c r="C88" s="679"/>
      <c r="D88" s="672"/>
      <c r="E88" s="629"/>
      <c r="F88" s="629"/>
      <c r="G88" s="629"/>
      <c r="H88" s="629"/>
      <c r="I88" s="629"/>
      <c r="J88" s="629"/>
      <c r="K88" s="629"/>
      <c r="L88" s="629"/>
      <c r="M88" s="629"/>
      <c r="N88" s="629"/>
      <c r="O88" s="629"/>
      <c r="P88" s="629"/>
      <c r="Q88" s="629"/>
      <c r="R88" s="629"/>
      <c r="S88" s="629"/>
      <c r="T88" s="629"/>
      <c r="U88" s="629"/>
      <c r="V88" s="629"/>
      <c r="W88" s="629"/>
      <c r="X88" s="629"/>
      <c r="Y88" s="629"/>
      <c r="Z88" s="629"/>
      <c r="AA88" s="629"/>
      <c r="AB88" s="629"/>
      <c r="AC88" s="629"/>
      <c r="AD88" s="629"/>
      <c r="AE88" s="629"/>
    </row>
    <row r="89" spans="1:31">
      <c r="A89" s="672"/>
      <c r="B89" s="679"/>
      <c r="C89" s="679"/>
      <c r="D89" s="672"/>
      <c r="E89" s="629"/>
      <c r="F89" s="629"/>
      <c r="G89" s="629"/>
      <c r="H89" s="629"/>
      <c r="I89" s="629"/>
      <c r="J89" s="629"/>
      <c r="K89" s="629"/>
      <c r="L89" s="629"/>
      <c r="M89" s="629"/>
      <c r="N89" s="629"/>
      <c r="O89" s="629"/>
      <c r="P89" s="629"/>
      <c r="Q89" s="629"/>
      <c r="R89" s="629"/>
      <c r="S89" s="629"/>
      <c r="T89" s="629"/>
      <c r="U89" s="629"/>
      <c r="V89" s="629"/>
      <c r="W89" s="629"/>
      <c r="X89" s="629"/>
      <c r="Y89" s="629"/>
      <c r="Z89" s="629"/>
      <c r="AA89" s="629"/>
      <c r="AB89" s="629"/>
      <c r="AC89" s="629"/>
      <c r="AD89" s="629"/>
      <c r="AE89" s="629"/>
    </row>
    <row r="90" spans="1:31">
      <c r="A90" s="672"/>
      <c r="B90" s="679"/>
      <c r="C90" s="679"/>
      <c r="D90" s="672"/>
      <c r="E90" s="629"/>
      <c r="F90" s="629"/>
      <c r="G90" s="629"/>
      <c r="H90" s="629"/>
      <c r="I90" s="629"/>
      <c r="J90" s="629"/>
      <c r="K90" s="629"/>
      <c r="L90" s="629"/>
      <c r="M90" s="629"/>
      <c r="N90" s="629"/>
      <c r="O90" s="629"/>
      <c r="P90" s="629"/>
      <c r="Q90" s="629"/>
      <c r="R90" s="629"/>
      <c r="S90" s="629"/>
      <c r="T90" s="629"/>
      <c r="U90" s="629"/>
      <c r="V90" s="629"/>
      <c r="W90" s="629"/>
      <c r="X90" s="629"/>
      <c r="Y90" s="629"/>
      <c r="Z90" s="629"/>
      <c r="AA90" s="629"/>
      <c r="AB90" s="629"/>
      <c r="AC90" s="629"/>
      <c r="AD90" s="629"/>
      <c r="AE90" s="629"/>
    </row>
    <row r="91" spans="1:31">
      <c r="A91" s="672"/>
      <c r="B91" s="679"/>
      <c r="C91" s="679"/>
      <c r="D91" s="672"/>
      <c r="E91" s="629"/>
      <c r="F91" s="629"/>
      <c r="G91" s="629"/>
      <c r="H91" s="629"/>
      <c r="I91" s="629"/>
      <c r="J91" s="629"/>
      <c r="K91" s="629"/>
      <c r="L91" s="629"/>
      <c r="M91" s="629"/>
      <c r="N91" s="629"/>
      <c r="O91" s="629"/>
      <c r="P91" s="629"/>
      <c r="Q91" s="629"/>
      <c r="R91" s="629"/>
      <c r="S91" s="629"/>
      <c r="T91" s="629"/>
      <c r="U91" s="629"/>
      <c r="V91" s="629"/>
      <c r="W91" s="629"/>
      <c r="X91" s="629"/>
      <c r="Y91" s="629"/>
      <c r="Z91" s="629"/>
      <c r="AA91" s="629"/>
      <c r="AB91" s="629"/>
      <c r="AC91" s="629"/>
      <c r="AD91" s="629"/>
      <c r="AE91" s="629"/>
    </row>
    <row r="92" spans="1:31">
      <c r="A92" s="672"/>
      <c r="B92" s="679"/>
      <c r="C92" s="679"/>
      <c r="D92" s="672"/>
      <c r="E92" s="629"/>
      <c r="F92" s="629"/>
      <c r="G92" s="629"/>
      <c r="H92" s="629"/>
      <c r="I92" s="629"/>
      <c r="J92" s="629"/>
      <c r="K92" s="629"/>
      <c r="L92" s="629"/>
      <c r="M92" s="629"/>
      <c r="N92" s="629"/>
      <c r="O92" s="629"/>
      <c r="P92" s="629"/>
      <c r="Q92" s="629"/>
      <c r="R92" s="629"/>
      <c r="S92" s="629"/>
      <c r="T92" s="629"/>
      <c r="U92" s="629"/>
      <c r="V92" s="629"/>
      <c r="W92" s="629"/>
      <c r="X92" s="629"/>
      <c r="Y92" s="629"/>
      <c r="Z92" s="629"/>
      <c r="AA92" s="629"/>
      <c r="AB92" s="629"/>
      <c r="AC92" s="629"/>
      <c r="AD92" s="629"/>
      <c r="AE92" s="629"/>
    </row>
    <row r="93" spans="1:31">
      <c r="A93" s="672"/>
      <c r="B93" s="679"/>
      <c r="C93" s="679"/>
      <c r="D93" s="672"/>
      <c r="E93" s="629"/>
      <c r="F93" s="629"/>
      <c r="G93" s="629"/>
      <c r="H93" s="629"/>
      <c r="I93" s="629"/>
      <c r="J93" s="629"/>
      <c r="K93" s="629"/>
      <c r="L93" s="629"/>
      <c r="M93" s="629"/>
      <c r="N93" s="629"/>
      <c r="O93" s="629"/>
      <c r="P93" s="629"/>
      <c r="Q93" s="629"/>
      <c r="R93" s="629"/>
      <c r="S93" s="629"/>
      <c r="T93" s="629"/>
      <c r="U93" s="629"/>
      <c r="V93" s="629"/>
      <c r="W93" s="629"/>
      <c r="X93" s="629"/>
      <c r="Y93" s="629"/>
      <c r="Z93" s="629"/>
      <c r="AA93" s="629"/>
      <c r="AB93" s="629"/>
      <c r="AC93" s="629"/>
      <c r="AD93" s="629"/>
      <c r="AE93" s="629"/>
    </row>
    <row r="94" spans="1:31">
      <c r="A94" s="672"/>
      <c r="B94" s="679"/>
      <c r="C94" s="679"/>
      <c r="D94" s="672"/>
      <c r="E94" s="629"/>
      <c r="F94" s="629"/>
      <c r="G94" s="629"/>
      <c r="H94" s="629"/>
      <c r="I94" s="629"/>
      <c r="J94" s="629"/>
      <c r="K94" s="629"/>
      <c r="L94" s="629"/>
      <c r="M94" s="629"/>
      <c r="N94" s="629"/>
      <c r="O94" s="629"/>
      <c r="P94" s="629"/>
      <c r="Q94" s="629"/>
      <c r="R94" s="629"/>
      <c r="S94" s="629"/>
      <c r="T94" s="629"/>
      <c r="U94" s="629"/>
      <c r="V94" s="629"/>
      <c r="W94" s="629"/>
      <c r="X94" s="629"/>
      <c r="Y94" s="629"/>
      <c r="Z94" s="629"/>
      <c r="AA94" s="629"/>
      <c r="AB94" s="629"/>
      <c r="AC94" s="629"/>
      <c r="AD94" s="629"/>
      <c r="AE94" s="629"/>
    </row>
    <row r="95" spans="1:31">
      <c r="A95" s="672"/>
      <c r="B95" s="679"/>
      <c r="C95" s="679"/>
      <c r="D95" s="672"/>
      <c r="E95" s="629"/>
      <c r="F95" s="629"/>
      <c r="G95" s="629"/>
      <c r="H95" s="629"/>
      <c r="I95" s="629"/>
      <c r="J95" s="629"/>
      <c r="K95" s="629"/>
      <c r="L95" s="629"/>
      <c r="M95" s="629"/>
      <c r="N95" s="629"/>
      <c r="O95" s="629"/>
      <c r="P95" s="629"/>
      <c r="Q95" s="629"/>
      <c r="R95" s="629"/>
      <c r="S95" s="629"/>
      <c r="T95" s="629"/>
      <c r="U95" s="629"/>
      <c r="V95" s="629"/>
      <c r="W95" s="629"/>
      <c r="X95" s="629"/>
      <c r="Y95" s="629"/>
      <c r="Z95" s="629"/>
      <c r="AA95" s="629"/>
      <c r="AB95" s="629"/>
      <c r="AC95" s="629"/>
      <c r="AD95" s="629"/>
      <c r="AE95" s="629"/>
    </row>
    <row r="96" spans="1:31">
      <c r="A96" s="672"/>
      <c r="B96" s="679"/>
      <c r="C96" s="679"/>
      <c r="D96" s="672"/>
      <c r="E96" s="629"/>
      <c r="F96" s="629"/>
      <c r="G96" s="629"/>
      <c r="H96" s="629"/>
      <c r="I96" s="629"/>
      <c r="J96" s="629"/>
      <c r="K96" s="629"/>
      <c r="L96" s="629"/>
      <c r="M96" s="629"/>
      <c r="N96" s="629"/>
      <c r="O96" s="629"/>
      <c r="P96" s="629"/>
      <c r="Q96" s="629"/>
      <c r="R96" s="629"/>
      <c r="S96" s="629"/>
      <c r="T96" s="629"/>
      <c r="U96" s="629"/>
      <c r="V96" s="629"/>
      <c r="W96" s="629"/>
      <c r="X96" s="629"/>
      <c r="Y96" s="629"/>
      <c r="Z96" s="629"/>
      <c r="AA96" s="629"/>
      <c r="AB96" s="629"/>
      <c r="AC96" s="629"/>
      <c r="AD96" s="629"/>
      <c r="AE96" s="629"/>
    </row>
    <row r="97" spans="1:31">
      <c r="A97" s="672"/>
      <c r="B97" s="679"/>
      <c r="C97" s="679"/>
      <c r="D97" s="672"/>
      <c r="E97" s="629"/>
      <c r="F97" s="629"/>
      <c r="G97" s="629"/>
      <c r="H97" s="629"/>
      <c r="I97" s="629"/>
      <c r="J97" s="629"/>
      <c r="K97" s="629"/>
      <c r="L97" s="629"/>
      <c r="M97" s="629"/>
      <c r="N97" s="629"/>
      <c r="O97" s="629"/>
      <c r="P97" s="629"/>
      <c r="Q97" s="629"/>
      <c r="R97" s="629"/>
      <c r="S97" s="629"/>
      <c r="T97" s="629"/>
      <c r="U97" s="629"/>
      <c r="V97" s="629"/>
      <c r="W97" s="629"/>
      <c r="X97" s="629"/>
      <c r="Y97" s="629"/>
      <c r="Z97" s="629"/>
      <c r="AA97" s="629"/>
      <c r="AB97" s="629"/>
      <c r="AC97" s="629"/>
      <c r="AD97" s="629"/>
      <c r="AE97" s="629"/>
    </row>
    <row r="98" spans="1:31">
      <c r="A98" s="672"/>
      <c r="B98" s="679"/>
      <c r="C98" s="679"/>
      <c r="D98" s="672"/>
      <c r="E98" s="629"/>
      <c r="F98" s="629"/>
      <c r="G98" s="629"/>
      <c r="H98" s="629"/>
      <c r="I98" s="629"/>
      <c r="J98" s="629"/>
      <c r="K98" s="629"/>
      <c r="L98" s="629"/>
      <c r="M98" s="629"/>
      <c r="N98" s="629"/>
      <c r="O98" s="629"/>
      <c r="P98" s="629"/>
      <c r="Q98" s="629"/>
      <c r="R98" s="629"/>
      <c r="S98" s="629"/>
      <c r="T98" s="629"/>
      <c r="U98" s="629"/>
      <c r="V98" s="629"/>
      <c r="W98" s="629"/>
      <c r="X98" s="629"/>
      <c r="Y98" s="629"/>
      <c r="Z98" s="629"/>
      <c r="AA98" s="629"/>
      <c r="AB98" s="629"/>
      <c r="AC98" s="629"/>
      <c r="AD98" s="629"/>
      <c r="AE98" s="629"/>
    </row>
    <row r="99" spans="1:31">
      <c r="A99" s="672"/>
      <c r="B99" s="679"/>
      <c r="C99" s="679"/>
      <c r="D99" s="672"/>
      <c r="E99" s="629"/>
      <c r="F99" s="629"/>
      <c r="G99" s="629"/>
      <c r="H99" s="629"/>
      <c r="I99" s="629"/>
      <c r="J99" s="629"/>
      <c r="K99" s="629"/>
      <c r="L99" s="629"/>
      <c r="M99" s="629"/>
      <c r="N99" s="629"/>
      <c r="O99" s="629"/>
      <c r="P99" s="629"/>
      <c r="Q99" s="629"/>
      <c r="R99" s="629"/>
      <c r="S99" s="629"/>
      <c r="T99" s="629"/>
      <c r="U99" s="629"/>
      <c r="V99" s="629"/>
      <c r="W99" s="629"/>
      <c r="X99" s="629"/>
      <c r="Y99" s="629"/>
      <c r="Z99" s="629"/>
      <c r="AA99" s="629"/>
      <c r="AB99" s="629"/>
      <c r="AC99" s="629"/>
      <c r="AD99" s="629"/>
      <c r="AE99" s="629"/>
    </row>
    <row r="100" spans="1:31">
      <c r="A100" s="672"/>
      <c r="B100" s="679"/>
      <c r="C100" s="679"/>
      <c r="D100" s="672"/>
      <c r="E100" s="629"/>
      <c r="F100" s="629"/>
      <c r="G100" s="629"/>
      <c r="H100" s="629"/>
      <c r="I100" s="629"/>
      <c r="J100" s="629"/>
      <c r="K100" s="629"/>
      <c r="L100" s="629"/>
      <c r="M100" s="629"/>
      <c r="N100" s="629"/>
      <c r="O100" s="629"/>
      <c r="P100" s="629"/>
      <c r="Q100" s="629"/>
      <c r="R100" s="629"/>
      <c r="S100" s="629"/>
      <c r="T100" s="629"/>
      <c r="U100" s="629"/>
      <c r="V100" s="629"/>
      <c r="W100" s="629"/>
      <c r="X100" s="629"/>
      <c r="Y100" s="629"/>
      <c r="Z100" s="629"/>
      <c r="AA100" s="629"/>
      <c r="AB100" s="629"/>
      <c r="AC100" s="629"/>
      <c r="AD100" s="629"/>
      <c r="AE100" s="629"/>
    </row>
    <row r="101" spans="1:31">
      <c r="A101" s="672"/>
      <c r="B101" s="679"/>
      <c r="C101" s="679"/>
      <c r="D101" s="672"/>
      <c r="E101" s="629"/>
      <c r="F101" s="629"/>
      <c r="G101" s="629"/>
      <c r="H101" s="629"/>
      <c r="I101" s="629"/>
      <c r="J101" s="629"/>
      <c r="K101" s="629"/>
      <c r="L101" s="629"/>
      <c r="M101" s="629"/>
      <c r="N101" s="629"/>
      <c r="O101" s="629"/>
      <c r="P101" s="629"/>
      <c r="Q101" s="629"/>
      <c r="R101" s="629"/>
      <c r="S101" s="629"/>
      <c r="T101" s="629"/>
      <c r="U101" s="629"/>
      <c r="V101" s="629"/>
      <c r="W101" s="629"/>
      <c r="X101" s="629"/>
      <c r="Y101" s="629"/>
      <c r="Z101" s="629"/>
      <c r="AA101" s="629"/>
      <c r="AB101" s="629"/>
      <c r="AC101" s="629"/>
      <c r="AD101" s="629"/>
      <c r="AE101" s="629"/>
    </row>
    <row r="102" spans="1:31">
      <c r="A102" s="672"/>
      <c r="B102" s="679"/>
      <c r="C102" s="679"/>
      <c r="D102" s="672"/>
      <c r="E102" s="629"/>
      <c r="F102" s="629"/>
      <c r="G102" s="629"/>
      <c r="H102" s="629"/>
      <c r="I102" s="629"/>
      <c r="J102" s="629"/>
      <c r="K102" s="629"/>
      <c r="L102" s="629"/>
      <c r="M102" s="629"/>
      <c r="N102" s="629"/>
      <c r="O102" s="629"/>
      <c r="P102" s="629"/>
      <c r="Q102" s="629"/>
      <c r="R102" s="629"/>
      <c r="S102" s="629"/>
      <c r="T102" s="629"/>
      <c r="U102" s="629"/>
      <c r="V102" s="629"/>
      <c r="W102" s="629"/>
      <c r="X102" s="629"/>
      <c r="Y102" s="629"/>
      <c r="Z102" s="629"/>
      <c r="AA102" s="629"/>
      <c r="AB102" s="629"/>
      <c r="AC102" s="629"/>
      <c r="AD102" s="629"/>
      <c r="AE102" s="629"/>
    </row>
    <row r="103" spans="1:31">
      <c r="A103" s="672"/>
      <c r="B103" s="679"/>
      <c r="C103" s="679"/>
      <c r="D103" s="672"/>
      <c r="E103" s="629"/>
      <c r="F103" s="629"/>
      <c r="G103" s="629"/>
      <c r="H103" s="629"/>
      <c r="I103" s="629"/>
      <c r="J103" s="629"/>
      <c r="K103" s="629"/>
      <c r="L103" s="629"/>
      <c r="M103" s="629"/>
      <c r="N103" s="629"/>
      <c r="O103" s="629"/>
      <c r="P103" s="629"/>
      <c r="Q103" s="629"/>
      <c r="R103" s="629"/>
      <c r="S103" s="629"/>
      <c r="T103" s="629"/>
      <c r="U103" s="629"/>
      <c r="V103" s="629"/>
      <c r="W103" s="629"/>
      <c r="X103" s="629"/>
      <c r="Y103" s="629"/>
      <c r="Z103" s="629"/>
      <c r="AA103" s="629"/>
      <c r="AB103" s="629"/>
      <c r="AC103" s="629"/>
      <c r="AD103" s="629"/>
      <c r="AE103" s="629"/>
    </row>
    <row r="104" spans="1:31">
      <c r="A104" s="672"/>
      <c r="B104" s="679"/>
      <c r="C104" s="679"/>
      <c r="D104" s="672"/>
      <c r="E104" s="629"/>
      <c r="F104" s="629"/>
      <c r="G104" s="629"/>
      <c r="H104" s="629"/>
      <c r="I104" s="629"/>
      <c r="J104" s="629"/>
      <c r="K104" s="629"/>
      <c r="L104" s="629"/>
      <c r="M104" s="629"/>
      <c r="N104" s="629"/>
      <c r="O104" s="629"/>
      <c r="P104" s="629"/>
      <c r="Q104" s="629"/>
      <c r="R104" s="629"/>
      <c r="S104" s="629"/>
      <c r="T104" s="629"/>
      <c r="U104" s="629"/>
      <c r="V104" s="629"/>
      <c r="W104" s="629"/>
      <c r="X104" s="629"/>
      <c r="Y104" s="629"/>
      <c r="Z104" s="629"/>
      <c r="AA104" s="629"/>
      <c r="AB104" s="629"/>
      <c r="AC104" s="629"/>
      <c r="AD104" s="629"/>
      <c r="AE104" s="629"/>
    </row>
    <row r="105" spans="1:31">
      <c r="A105" s="672"/>
      <c r="B105" s="679"/>
      <c r="C105" s="679"/>
      <c r="D105" s="672"/>
      <c r="E105" s="629"/>
      <c r="F105" s="629"/>
      <c r="G105" s="629"/>
      <c r="H105" s="629"/>
      <c r="I105" s="629"/>
      <c r="J105" s="629"/>
      <c r="K105" s="629"/>
      <c r="L105" s="629"/>
      <c r="M105" s="629"/>
      <c r="N105" s="629"/>
      <c r="O105" s="629"/>
      <c r="P105" s="629"/>
      <c r="Q105" s="629"/>
      <c r="R105" s="629"/>
      <c r="S105" s="629"/>
      <c r="T105" s="629"/>
      <c r="U105" s="629"/>
      <c r="V105" s="629"/>
      <c r="W105" s="629"/>
      <c r="X105" s="629"/>
      <c r="Y105" s="629"/>
      <c r="Z105" s="629"/>
      <c r="AA105" s="629"/>
      <c r="AB105" s="629"/>
      <c r="AC105" s="629"/>
      <c r="AD105" s="629"/>
      <c r="AE105" s="629"/>
    </row>
    <row r="106" spans="1:31">
      <c r="A106" s="672"/>
      <c r="B106" s="679"/>
      <c r="C106" s="679"/>
      <c r="D106" s="672"/>
      <c r="E106" s="629"/>
      <c r="F106" s="629"/>
      <c r="G106" s="629"/>
      <c r="H106" s="629"/>
      <c r="I106" s="629"/>
      <c r="J106" s="629"/>
      <c r="K106" s="629"/>
      <c r="L106" s="629"/>
      <c r="M106" s="629"/>
      <c r="N106" s="629"/>
      <c r="O106" s="629"/>
      <c r="P106" s="629"/>
      <c r="Q106" s="629"/>
      <c r="R106" s="629"/>
      <c r="S106" s="629"/>
      <c r="T106" s="629"/>
      <c r="U106" s="629"/>
      <c r="V106" s="629"/>
      <c r="W106" s="629"/>
      <c r="X106" s="629"/>
      <c r="Y106" s="629"/>
      <c r="Z106" s="629"/>
      <c r="AA106" s="629"/>
      <c r="AB106" s="629"/>
      <c r="AC106" s="629"/>
      <c r="AD106" s="629"/>
      <c r="AE106" s="629"/>
    </row>
    <row r="107" spans="1:31">
      <c r="A107" s="672"/>
      <c r="B107" s="679"/>
      <c r="C107" s="679"/>
      <c r="D107" s="672"/>
      <c r="E107" s="629"/>
      <c r="F107" s="629"/>
      <c r="G107" s="629"/>
      <c r="H107" s="629"/>
      <c r="I107" s="629"/>
      <c r="J107" s="629"/>
      <c r="K107" s="629"/>
      <c r="L107" s="629"/>
      <c r="M107" s="629"/>
      <c r="N107" s="629"/>
      <c r="O107" s="629"/>
      <c r="P107" s="629"/>
      <c r="Q107" s="629"/>
      <c r="R107" s="629"/>
      <c r="S107" s="629"/>
      <c r="T107" s="629"/>
      <c r="U107" s="629"/>
      <c r="V107" s="629"/>
      <c r="W107" s="629"/>
      <c r="X107" s="629"/>
      <c r="Y107" s="629"/>
      <c r="Z107" s="629"/>
      <c r="AA107" s="629"/>
      <c r="AB107" s="629"/>
      <c r="AC107" s="629"/>
      <c r="AD107" s="629"/>
      <c r="AE107" s="629"/>
    </row>
    <row r="108" spans="1:31">
      <c r="A108" s="672"/>
      <c r="B108" s="679"/>
      <c r="C108" s="679"/>
      <c r="D108" s="672"/>
      <c r="E108" s="629"/>
      <c r="F108" s="629"/>
      <c r="G108" s="629"/>
      <c r="H108" s="629"/>
      <c r="I108" s="629"/>
      <c r="J108" s="629"/>
      <c r="K108" s="629"/>
      <c r="L108" s="629"/>
      <c r="M108" s="629"/>
      <c r="N108" s="629"/>
      <c r="O108" s="629"/>
      <c r="P108" s="629"/>
      <c r="Q108" s="629"/>
      <c r="R108" s="629"/>
      <c r="S108" s="629"/>
      <c r="T108" s="629"/>
      <c r="U108" s="629"/>
      <c r="V108" s="629"/>
      <c r="W108" s="629"/>
      <c r="X108" s="629"/>
      <c r="Y108" s="629"/>
      <c r="Z108" s="629"/>
      <c r="AA108" s="629"/>
      <c r="AB108" s="629"/>
      <c r="AC108" s="629"/>
      <c r="AD108" s="629"/>
      <c r="AE108" s="629"/>
    </row>
    <row r="109" spans="1:31">
      <c r="A109" s="672"/>
      <c r="B109" s="679"/>
      <c r="C109" s="679"/>
      <c r="D109" s="672"/>
      <c r="E109" s="629"/>
      <c r="F109" s="629"/>
      <c r="G109" s="629"/>
      <c r="H109" s="629"/>
      <c r="I109" s="629"/>
      <c r="J109" s="629"/>
      <c r="K109" s="629"/>
      <c r="L109" s="629"/>
      <c r="M109" s="629"/>
      <c r="N109" s="629"/>
      <c r="O109" s="629"/>
      <c r="P109" s="629"/>
      <c r="Q109" s="629"/>
      <c r="R109" s="629"/>
      <c r="S109" s="629"/>
      <c r="T109" s="629"/>
      <c r="U109" s="629"/>
      <c r="V109" s="629"/>
      <c r="W109" s="629"/>
      <c r="X109" s="629"/>
      <c r="Y109" s="629"/>
      <c r="Z109" s="629"/>
      <c r="AA109" s="629"/>
      <c r="AB109" s="629"/>
      <c r="AC109" s="629"/>
      <c r="AD109" s="629"/>
      <c r="AE109" s="629"/>
    </row>
    <row r="110" spans="1:31">
      <c r="A110" s="672"/>
      <c r="B110" s="679"/>
      <c r="C110" s="679"/>
      <c r="D110" s="672"/>
      <c r="E110" s="629"/>
      <c r="F110" s="629"/>
      <c r="G110" s="629"/>
      <c r="H110" s="629"/>
      <c r="I110" s="629"/>
      <c r="J110" s="629"/>
      <c r="K110" s="629"/>
      <c r="L110" s="629"/>
      <c r="M110" s="629"/>
      <c r="N110" s="629"/>
      <c r="O110" s="629"/>
      <c r="P110" s="629"/>
      <c r="Q110" s="629"/>
      <c r="R110" s="629"/>
      <c r="S110" s="629"/>
      <c r="T110" s="629"/>
      <c r="U110" s="629"/>
      <c r="V110" s="629"/>
      <c r="W110" s="629"/>
      <c r="X110" s="629"/>
      <c r="Y110" s="629"/>
      <c r="Z110" s="629"/>
      <c r="AA110" s="629"/>
      <c r="AB110" s="629"/>
      <c r="AC110" s="629"/>
      <c r="AD110" s="629"/>
      <c r="AE110" s="629"/>
    </row>
    <row r="111" spans="1:31">
      <c r="A111" s="672"/>
      <c r="B111" s="679"/>
      <c r="C111" s="679"/>
      <c r="D111" s="672"/>
      <c r="E111" s="629"/>
      <c r="F111" s="629"/>
      <c r="G111" s="629"/>
      <c r="H111" s="629"/>
      <c r="I111" s="629"/>
      <c r="J111" s="629"/>
      <c r="K111" s="629"/>
      <c r="L111" s="629"/>
      <c r="M111" s="629"/>
      <c r="N111" s="629"/>
      <c r="O111" s="629"/>
      <c r="P111" s="629"/>
      <c r="Q111" s="629"/>
      <c r="R111" s="629"/>
      <c r="S111" s="629"/>
      <c r="T111" s="629"/>
      <c r="U111" s="629"/>
      <c r="V111" s="629"/>
      <c r="W111" s="629"/>
      <c r="X111" s="629"/>
      <c r="Y111" s="629"/>
      <c r="Z111" s="629"/>
      <c r="AA111" s="629"/>
      <c r="AB111" s="629"/>
      <c r="AC111" s="629"/>
      <c r="AD111" s="629"/>
      <c r="AE111" s="629"/>
    </row>
    <row r="112" spans="1:31">
      <c r="A112" s="672"/>
      <c r="B112" s="679"/>
      <c r="C112" s="679"/>
      <c r="D112" s="672"/>
      <c r="E112" s="629"/>
      <c r="F112" s="629"/>
      <c r="G112" s="629"/>
      <c r="H112" s="629"/>
      <c r="I112" s="629"/>
      <c r="J112" s="629"/>
      <c r="K112" s="629"/>
      <c r="L112" s="629"/>
      <c r="M112" s="629"/>
      <c r="N112" s="629"/>
      <c r="O112" s="629"/>
      <c r="P112" s="629"/>
      <c r="Q112" s="629"/>
      <c r="R112" s="629"/>
      <c r="S112" s="629"/>
      <c r="T112" s="629"/>
      <c r="U112" s="629"/>
      <c r="V112" s="629"/>
      <c r="W112" s="629"/>
      <c r="X112" s="629"/>
      <c r="Y112" s="629"/>
      <c r="Z112" s="629"/>
      <c r="AA112" s="629"/>
      <c r="AB112" s="629"/>
      <c r="AC112" s="629"/>
      <c r="AD112" s="629"/>
      <c r="AE112" s="629"/>
    </row>
    <row r="113" spans="1:31">
      <c r="A113" s="672"/>
      <c r="B113" s="679"/>
      <c r="C113" s="679"/>
      <c r="D113" s="672"/>
      <c r="E113" s="629"/>
      <c r="F113" s="629"/>
      <c r="G113" s="629"/>
      <c r="H113" s="629"/>
      <c r="I113" s="629"/>
      <c r="J113" s="629"/>
      <c r="K113" s="629"/>
      <c r="L113" s="629"/>
      <c r="M113" s="629"/>
      <c r="N113" s="629"/>
      <c r="O113" s="629"/>
      <c r="P113" s="629"/>
      <c r="Q113" s="629"/>
      <c r="R113" s="629"/>
      <c r="S113" s="629"/>
      <c r="T113" s="629"/>
      <c r="U113" s="629"/>
      <c r="V113" s="629"/>
      <c r="W113" s="629"/>
      <c r="X113" s="629"/>
      <c r="Y113" s="629"/>
      <c r="Z113" s="629"/>
      <c r="AA113" s="629"/>
      <c r="AB113" s="629"/>
      <c r="AC113" s="629"/>
      <c r="AD113" s="629"/>
      <c r="AE113" s="629"/>
    </row>
    <row r="114" spans="1:31">
      <c r="A114" s="672"/>
      <c r="B114" s="679"/>
      <c r="C114" s="679"/>
      <c r="D114" s="672"/>
      <c r="E114" s="629"/>
      <c r="F114" s="629"/>
      <c r="G114" s="629"/>
      <c r="H114" s="629"/>
      <c r="I114" s="629"/>
      <c r="J114" s="629"/>
      <c r="K114" s="629"/>
      <c r="L114" s="629"/>
      <c r="M114" s="629"/>
      <c r="N114" s="629"/>
      <c r="O114" s="629"/>
      <c r="P114" s="629"/>
      <c r="Q114" s="629"/>
      <c r="R114" s="629"/>
      <c r="S114" s="629"/>
      <c r="T114" s="629"/>
      <c r="U114" s="629"/>
      <c r="V114" s="629"/>
      <c r="W114" s="629"/>
      <c r="X114" s="629"/>
      <c r="Y114" s="629"/>
      <c r="Z114" s="629"/>
      <c r="AA114" s="629"/>
      <c r="AB114" s="629"/>
      <c r="AC114" s="629"/>
      <c r="AD114" s="629"/>
      <c r="AE114" s="629"/>
    </row>
    <row r="115" spans="1:31">
      <c r="A115" s="672"/>
      <c r="B115" s="679"/>
      <c r="C115" s="679"/>
      <c r="D115" s="672"/>
      <c r="E115" s="629"/>
      <c r="F115" s="629"/>
      <c r="G115" s="629"/>
      <c r="H115" s="629"/>
      <c r="I115" s="629"/>
      <c r="J115" s="629"/>
      <c r="K115" s="629"/>
      <c r="L115" s="629"/>
      <c r="M115" s="629"/>
      <c r="N115" s="629"/>
      <c r="O115" s="629"/>
      <c r="P115" s="629"/>
      <c r="Q115" s="629"/>
      <c r="R115" s="629"/>
      <c r="S115" s="629"/>
      <c r="T115" s="629"/>
      <c r="U115" s="629"/>
      <c r="V115" s="629"/>
      <c r="W115" s="629"/>
      <c r="X115" s="629"/>
      <c r="Y115" s="629"/>
      <c r="Z115" s="629"/>
      <c r="AA115" s="629"/>
      <c r="AB115" s="629"/>
      <c r="AC115" s="629"/>
      <c r="AD115" s="629"/>
      <c r="AE115" s="629"/>
    </row>
    <row r="116" spans="1:31">
      <c r="A116" s="672"/>
      <c r="B116" s="679"/>
      <c r="C116" s="679"/>
      <c r="D116" s="672"/>
      <c r="E116" s="629"/>
      <c r="F116" s="629"/>
      <c r="G116" s="629"/>
      <c r="H116" s="629"/>
      <c r="I116" s="629"/>
      <c r="J116" s="629"/>
      <c r="K116" s="629"/>
      <c r="L116" s="629"/>
      <c r="M116" s="629"/>
      <c r="N116" s="629"/>
      <c r="O116" s="629"/>
      <c r="P116" s="629"/>
      <c r="Q116" s="629"/>
      <c r="R116" s="629"/>
      <c r="S116" s="629"/>
      <c r="T116" s="629"/>
      <c r="U116" s="629"/>
      <c r="V116" s="629"/>
      <c r="W116" s="629"/>
      <c r="X116" s="629"/>
      <c r="Y116" s="629"/>
      <c r="Z116" s="629"/>
      <c r="AA116" s="629"/>
      <c r="AB116" s="629"/>
      <c r="AC116" s="629"/>
      <c r="AD116" s="629"/>
      <c r="AE116" s="629"/>
    </row>
    <row r="117" spans="1:31">
      <c r="A117" s="672"/>
      <c r="B117" s="679"/>
      <c r="C117" s="679"/>
      <c r="D117" s="672"/>
      <c r="E117" s="629"/>
      <c r="F117" s="629"/>
      <c r="G117" s="629"/>
      <c r="H117" s="629"/>
      <c r="I117" s="629"/>
      <c r="J117" s="629"/>
      <c r="K117" s="629"/>
      <c r="L117" s="629"/>
      <c r="M117" s="629"/>
      <c r="N117" s="629"/>
      <c r="O117" s="629"/>
      <c r="P117" s="629"/>
      <c r="Q117" s="629"/>
      <c r="R117" s="629"/>
      <c r="S117" s="629"/>
      <c r="T117" s="629"/>
      <c r="U117" s="629"/>
      <c r="V117" s="629"/>
      <c r="W117" s="629"/>
      <c r="X117" s="629"/>
      <c r="Y117" s="629"/>
      <c r="Z117" s="629"/>
      <c r="AA117" s="629"/>
      <c r="AB117" s="629"/>
      <c r="AC117" s="629"/>
      <c r="AD117" s="629"/>
      <c r="AE117" s="629"/>
    </row>
    <row r="118" spans="1:31">
      <c r="A118" s="672"/>
      <c r="B118" s="679"/>
      <c r="C118" s="679"/>
      <c r="D118" s="672"/>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29"/>
      <c r="AD118" s="629"/>
      <c r="AE118" s="629"/>
    </row>
    <row r="119" spans="1:31">
      <c r="A119" s="672"/>
      <c r="B119" s="679"/>
      <c r="C119" s="679"/>
      <c r="D119" s="672"/>
      <c r="E119" s="629"/>
      <c r="F119" s="629"/>
      <c r="G119" s="629"/>
      <c r="H119" s="629"/>
      <c r="I119" s="629"/>
      <c r="J119" s="629"/>
      <c r="K119" s="629"/>
      <c r="L119" s="629"/>
      <c r="M119" s="629"/>
      <c r="N119" s="629"/>
      <c r="O119" s="629"/>
      <c r="P119" s="629"/>
      <c r="Q119" s="629"/>
      <c r="R119" s="629"/>
      <c r="S119" s="629"/>
      <c r="T119" s="629"/>
      <c r="U119" s="629"/>
      <c r="V119" s="629"/>
      <c r="W119" s="629"/>
      <c r="X119" s="629"/>
      <c r="Y119" s="629"/>
      <c r="Z119" s="629"/>
      <c r="AA119" s="629"/>
      <c r="AB119" s="629"/>
      <c r="AC119" s="629"/>
      <c r="AD119" s="629"/>
      <c r="AE119" s="629"/>
    </row>
    <row r="120" spans="1:31">
      <c r="A120" s="672"/>
      <c r="B120" s="679"/>
      <c r="C120" s="679"/>
      <c r="D120" s="672"/>
      <c r="E120" s="629"/>
      <c r="F120" s="629"/>
      <c r="G120" s="629"/>
      <c r="H120" s="629"/>
      <c r="I120" s="629"/>
      <c r="J120" s="629"/>
      <c r="K120" s="629"/>
      <c r="L120" s="629"/>
      <c r="M120" s="629"/>
      <c r="N120" s="629"/>
      <c r="O120" s="629"/>
      <c r="P120" s="629"/>
      <c r="Q120" s="629"/>
      <c r="R120" s="629"/>
      <c r="S120" s="629"/>
      <c r="T120" s="629"/>
      <c r="U120" s="629"/>
      <c r="V120" s="629"/>
      <c r="W120" s="629"/>
      <c r="X120" s="629"/>
      <c r="Y120" s="629"/>
      <c r="Z120" s="629"/>
      <c r="AA120" s="629"/>
      <c r="AB120" s="629"/>
      <c r="AC120" s="629"/>
      <c r="AD120" s="629"/>
      <c r="AE120" s="629"/>
    </row>
    <row r="121" spans="1:31">
      <c r="A121" s="672"/>
      <c r="B121" s="679"/>
      <c r="C121" s="679"/>
      <c r="D121" s="672"/>
      <c r="E121" s="629"/>
      <c r="F121" s="629"/>
      <c r="G121" s="629"/>
      <c r="H121" s="629"/>
      <c r="I121" s="629"/>
      <c r="J121" s="629"/>
      <c r="K121" s="629"/>
      <c r="L121" s="629"/>
      <c r="M121" s="629"/>
      <c r="N121" s="629"/>
      <c r="O121" s="629"/>
      <c r="P121" s="629"/>
      <c r="Q121" s="629"/>
      <c r="R121" s="629"/>
      <c r="S121" s="629"/>
      <c r="T121" s="629"/>
      <c r="U121" s="629"/>
      <c r="V121" s="629"/>
      <c r="W121" s="629"/>
      <c r="X121" s="629"/>
      <c r="Y121" s="629"/>
      <c r="Z121" s="629"/>
      <c r="AA121" s="629"/>
      <c r="AB121" s="629"/>
      <c r="AC121" s="629"/>
      <c r="AD121" s="629"/>
      <c r="AE121" s="629"/>
    </row>
    <row r="122" spans="1:31">
      <c r="A122" s="672"/>
      <c r="B122" s="679"/>
      <c r="C122" s="679"/>
      <c r="D122" s="672"/>
      <c r="E122" s="629"/>
      <c r="F122" s="629"/>
      <c r="G122" s="629"/>
      <c r="H122" s="629"/>
      <c r="I122" s="629"/>
      <c r="J122" s="629"/>
      <c r="K122" s="629"/>
      <c r="L122" s="629"/>
      <c r="M122" s="629"/>
      <c r="N122" s="629"/>
      <c r="O122" s="629"/>
      <c r="P122" s="629"/>
      <c r="Q122" s="629"/>
      <c r="R122" s="629"/>
      <c r="S122" s="629"/>
      <c r="T122" s="629"/>
      <c r="U122" s="629"/>
      <c r="V122" s="629"/>
      <c r="W122" s="629"/>
      <c r="X122" s="629"/>
      <c r="Y122" s="629"/>
      <c r="Z122" s="629"/>
      <c r="AA122" s="629"/>
      <c r="AB122" s="629"/>
      <c r="AC122" s="629"/>
      <c r="AD122" s="629"/>
      <c r="AE122" s="629"/>
    </row>
    <row r="123" spans="1:31">
      <c r="A123" s="672"/>
      <c r="B123" s="679"/>
      <c r="C123" s="679"/>
      <c r="D123" s="672"/>
      <c r="E123" s="629"/>
      <c r="F123" s="629"/>
      <c r="G123" s="629"/>
      <c r="H123" s="629"/>
      <c r="I123" s="629"/>
      <c r="J123" s="629"/>
      <c r="K123" s="629"/>
      <c r="L123" s="629"/>
      <c r="M123" s="629"/>
      <c r="N123" s="629"/>
      <c r="O123" s="629"/>
      <c r="P123" s="629"/>
      <c r="Q123" s="629"/>
      <c r="R123" s="629"/>
      <c r="S123" s="629"/>
      <c r="T123" s="629"/>
      <c r="U123" s="629"/>
      <c r="V123" s="629"/>
      <c r="W123" s="629"/>
      <c r="X123" s="629"/>
      <c r="Y123" s="629"/>
      <c r="Z123" s="629"/>
      <c r="AA123" s="629"/>
      <c r="AB123" s="629"/>
      <c r="AC123" s="629"/>
      <c r="AD123" s="629"/>
      <c r="AE123" s="629"/>
    </row>
    <row r="124" spans="1:31">
      <c r="A124" s="672"/>
      <c r="B124" s="679"/>
      <c r="C124" s="679"/>
      <c r="D124" s="672"/>
      <c r="E124" s="629"/>
      <c r="F124" s="629"/>
      <c r="G124" s="629"/>
      <c r="H124" s="629"/>
      <c r="I124" s="629"/>
      <c r="J124" s="629"/>
      <c r="K124" s="629"/>
      <c r="L124" s="629"/>
      <c r="M124" s="629"/>
      <c r="N124" s="629"/>
      <c r="O124" s="629"/>
      <c r="P124" s="629"/>
      <c r="Q124" s="629"/>
      <c r="R124" s="629"/>
      <c r="S124" s="629"/>
      <c r="T124" s="629"/>
      <c r="U124" s="629"/>
      <c r="V124" s="629"/>
      <c r="W124" s="629"/>
      <c r="X124" s="629"/>
      <c r="Y124" s="629"/>
      <c r="Z124" s="629"/>
      <c r="AA124" s="629"/>
      <c r="AB124" s="629"/>
      <c r="AC124" s="629"/>
      <c r="AD124" s="629"/>
      <c r="AE124" s="629"/>
    </row>
    <row r="125" spans="1:31">
      <c r="A125" s="672"/>
      <c r="B125" s="679"/>
      <c r="C125" s="679"/>
      <c r="D125" s="672"/>
      <c r="E125" s="629"/>
      <c r="F125" s="629"/>
      <c r="G125" s="629"/>
      <c r="H125" s="629"/>
      <c r="I125" s="629"/>
      <c r="J125" s="629"/>
      <c r="K125" s="629"/>
      <c r="L125" s="629"/>
      <c r="M125" s="629"/>
      <c r="N125" s="629"/>
      <c r="O125" s="629"/>
      <c r="P125" s="629"/>
      <c r="Q125" s="629"/>
      <c r="R125" s="629"/>
      <c r="S125" s="629"/>
      <c r="T125" s="629"/>
      <c r="U125" s="629"/>
      <c r="V125" s="629"/>
      <c r="W125" s="629"/>
      <c r="X125" s="629"/>
      <c r="Y125" s="629"/>
      <c r="Z125" s="629"/>
      <c r="AA125" s="629"/>
      <c r="AB125" s="629"/>
      <c r="AC125" s="629"/>
      <c r="AD125" s="629"/>
      <c r="AE125" s="629"/>
    </row>
    <row r="126" spans="1:31">
      <c r="A126" s="672"/>
      <c r="B126" s="679"/>
      <c r="C126" s="679"/>
      <c r="D126" s="672"/>
      <c r="E126" s="629"/>
      <c r="F126" s="629"/>
      <c r="G126" s="629"/>
      <c r="H126" s="629"/>
      <c r="I126" s="629"/>
      <c r="J126" s="629"/>
      <c r="K126" s="629"/>
      <c r="L126" s="629"/>
      <c r="M126" s="629"/>
      <c r="N126" s="629"/>
      <c r="O126" s="629"/>
      <c r="P126" s="629"/>
      <c r="Q126" s="629"/>
      <c r="R126" s="629"/>
      <c r="S126" s="629"/>
      <c r="T126" s="629"/>
      <c r="U126" s="629"/>
      <c r="V126" s="629"/>
      <c r="W126" s="629"/>
      <c r="X126" s="629"/>
      <c r="Y126" s="629"/>
      <c r="Z126" s="629"/>
      <c r="AA126" s="629"/>
      <c r="AB126" s="629"/>
      <c r="AC126" s="629"/>
      <c r="AD126" s="629"/>
      <c r="AE126" s="629"/>
    </row>
    <row r="127" spans="1:31">
      <c r="A127" s="672"/>
      <c r="B127" s="679"/>
      <c r="C127" s="679"/>
      <c r="D127" s="672"/>
      <c r="E127" s="629"/>
      <c r="F127" s="629"/>
      <c r="G127" s="629"/>
      <c r="H127" s="629"/>
      <c r="I127" s="629"/>
      <c r="J127" s="629"/>
      <c r="K127" s="629"/>
      <c r="L127" s="629"/>
      <c r="M127" s="629"/>
      <c r="N127" s="629"/>
      <c r="O127" s="629"/>
      <c r="P127" s="629"/>
      <c r="Q127" s="629"/>
      <c r="R127" s="629"/>
      <c r="S127" s="629"/>
      <c r="T127" s="629"/>
      <c r="U127" s="629"/>
      <c r="V127" s="629"/>
      <c r="W127" s="629"/>
      <c r="X127" s="629"/>
      <c r="Y127" s="629"/>
      <c r="Z127" s="629"/>
      <c r="AA127" s="629"/>
      <c r="AB127" s="629"/>
      <c r="AC127" s="629"/>
      <c r="AD127" s="629"/>
      <c r="AE127" s="629"/>
    </row>
    <row r="128" spans="1:31">
      <c r="A128" s="672"/>
      <c r="B128" s="679"/>
      <c r="C128" s="679"/>
      <c r="D128" s="672"/>
      <c r="E128" s="629"/>
      <c r="F128" s="629"/>
      <c r="G128" s="629"/>
      <c r="H128" s="629"/>
      <c r="I128" s="629"/>
      <c r="J128" s="629"/>
      <c r="K128" s="629"/>
      <c r="L128" s="629"/>
      <c r="M128" s="629"/>
      <c r="N128" s="629"/>
      <c r="O128" s="629"/>
      <c r="P128" s="629"/>
      <c r="Q128" s="629"/>
      <c r="R128" s="629"/>
      <c r="S128" s="629"/>
      <c r="T128" s="629"/>
      <c r="U128" s="629"/>
      <c r="V128" s="629"/>
      <c r="W128" s="629"/>
      <c r="X128" s="629"/>
      <c r="Y128" s="629"/>
      <c r="Z128" s="629"/>
      <c r="AA128" s="629"/>
      <c r="AB128" s="629"/>
      <c r="AC128" s="629"/>
      <c r="AD128" s="629"/>
      <c r="AE128" s="629"/>
    </row>
    <row r="129" spans="1:31">
      <c r="A129" s="672"/>
      <c r="B129" s="679"/>
      <c r="C129" s="679"/>
      <c r="D129" s="672"/>
      <c r="E129" s="629"/>
      <c r="F129" s="629"/>
      <c r="G129" s="629"/>
      <c r="H129" s="629"/>
      <c r="I129" s="629"/>
      <c r="J129" s="629"/>
      <c r="K129" s="629"/>
      <c r="L129" s="629"/>
      <c r="M129" s="629"/>
      <c r="N129" s="629"/>
      <c r="O129" s="629"/>
      <c r="P129" s="629"/>
      <c r="Q129" s="629"/>
      <c r="R129" s="629"/>
      <c r="S129" s="629"/>
      <c r="T129" s="629"/>
      <c r="U129" s="629"/>
      <c r="V129" s="629"/>
      <c r="W129" s="629"/>
      <c r="X129" s="629"/>
      <c r="Y129" s="629"/>
      <c r="Z129" s="629"/>
      <c r="AA129" s="629"/>
      <c r="AB129" s="629"/>
      <c r="AC129" s="629"/>
      <c r="AD129" s="629"/>
      <c r="AE129" s="629"/>
    </row>
    <row r="130" spans="1:31">
      <c r="A130" s="672"/>
      <c r="B130" s="679"/>
      <c r="C130" s="679"/>
      <c r="D130" s="672"/>
      <c r="E130" s="629"/>
      <c r="F130" s="629"/>
      <c r="G130" s="629"/>
      <c r="H130" s="629"/>
      <c r="I130" s="629"/>
      <c r="J130" s="629"/>
      <c r="K130" s="629"/>
      <c r="L130" s="629"/>
      <c r="M130" s="629"/>
      <c r="N130" s="629"/>
      <c r="O130" s="629"/>
      <c r="P130" s="629"/>
      <c r="Q130" s="629"/>
      <c r="R130" s="629"/>
      <c r="S130" s="629"/>
      <c r="T130" s="629"/>
      <c r="U130" s="629"/>
      <c r="V130" s="629"/>
      <c r="W130" s="629"/>
      <c r="X130" s="629"/>
      <c r="Y130" s="629"/>
      <c r="Z130" s="629"/>
      <c r="AA130" s="629"/>
      <c r="AB130" s="629"/>
      <c r="AC130" s="629"/>
      <c r="AD130" s="629"/>
      <c r="AE130" s="629"/>
    </row>
    <row r="131" spans="1:31">
      <c r="A131" s="672"/>
      <c r="B131" s="679"/>
      <c r="C131" s="679"/>
      <c r="D131" s="672"/>
      <c r="E131" s="629"/>
      <c r="F131" s="629"/>
      <c r="G131" s="629"/>
      <c r="H131" s="629"/>
      <c r="I131" s="629"/>
      <c r="J131" s="629"/>
      <c r="K131" s="629"/>
      <c r="L131" s="629"/>
      <c r="M131" s="629"/>
      <c r="N131" s="629"/>
      <c r="O131" s="629"/>
      <c r="P131" s="629"/>
      <c r="Q131" s="629"/>
      <c r="R131" s="629"/>
      <c r="S131" s="629"/>
      <c r="T131" s="629"/>
      <c r="U131" s="629"/>
      <c r="V131" s="629"/>
      <c r="W131" s="629"/>
      <c r="X131" s="629"/>
      <c r="Y131" s="629"/>
      <c r="Z131" s="629"/>
      <c r="AA131" s="629"/>
      <c r="AB131" s="629"/>
      <c r="AC131" s="629"/>
      <c r="AD131" s="629"/>
      <c r="AE131" s="629"/>
    </row>
    <row r="132" spans="1:31">
      <c r="A132" s="672"/>
      <c r="B132" s="679"/>
      <c r="C132" s="679"/>
      <c r="D132" s="672"/>
      <c r="E132" s="629"/>
      <c r="F132" s="629"/>
      <c r="G132" s="629"/>
      <c r="H132" s="629"/>
      <c r="I132" s="629"/>
      <c r="J132" s="629"/>
      <c r="K132" s="629"/>
      <c r="L132" s="629"/>
      <c r="M132" s="629"/>
      <c r="N132" s="629"/>
      <c r="O132" s="629"/>
      <c r="P132" s="629"/>
      <c r="Q132" s="629"/>
      <c r="R132" s="629"/>
      <c r="S132" s="629"/>
      <c r="T132" s="629"/>
      <c r="U132" s="629"/>
      <c r="V132" s="629"/>
      <c r="W132" s="629"/>
      <c r="X132" s="629"/>
      <c r="Y132" s="629"/>
      <c r="Z132" s="629"/>
      <c r="AA132" s="629"/>
      <c r="AB132" s="629"/>
      <c r="AC132" s="629"/>
      <c r="AD132" s="629"/>
      <c r="AE132" s="629"/>
    </row>
    <row r="133" spans="1:31">
      <c r="A133" s="672"/>
      <c r="B133" s="679"/>
      <c r="C133" s="679"/>
      <c r="D133" s="672"/>
      <c r="E133" s="629"/>
      <c r="F133" s="629"/>
      <c r="G133" s="629"/>
      <c r="H133" s="629"/>
      <c r="I133" s="629"/>
      <c r="J133" s="629"/>
      <c r="K133" s="629"/>
      <c r="L133" s="629"/>
      <c r="M133" s="629"/>
      <c r="N133" s="629"/>
      <c r="O133" s="629"/>
      <c r="P133" s="629"/>
      <c r="Q133" s="629"/>
      <c r="R133" s="629"/>
      <c r="S133" s="629"/>
      <c r="T133" s="629"/>
      <c r="U133" s="629"/>
      <c r="V133" s="629"/>
      <c r="W133" s="629"/>
      <c r="X133" s="629"/>
      <c r="Y133" s="629"/>
      <c r="Z133" s="629"/>
      <c r="AA133" s="629"/>
      <c r="AB133" s="629"/>
      <c r="AC133" s="629"/>
      <c r="AD133" s="629"/>
      <c r="AE133" s="629"/>
    </row>
    <row r="134" spans="1:31">
      <c r="A134" s="672"/>
      <c r="B134" s="679"/>
      <c r="C134" s="679"/>
      <c r="D134" s="672"/>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29"/>
      <c r="AD134" s="629"/>
      <c r="AE134" s="629"/>
    </row>
    <row r="135" spans="1:31">
      <c r="A135" s="672"/>
      <c r="B135" s="679"/>
      <c r="C135" s="679"/>
      <c r="D135" s="672"/>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c r="AA135" s="629"/>
      <c r="AB135" s="629"/>
      <c r="AC135" s="629"/>
      <c r="AD135" s="629"/>
      <c r="AE135" s="629"/>
    </row>
    <row r="136" spans="1:31">
      <c r="A136" s="672"/>
      <c r="B136" s="679"/>
      <c r="C136" s="679"/>
      <c r="D136" s="672"/>
      <c r="E136" s="629"/>
      <c r="F136" s="629"/>
      <c r="G136" s="629"/>
      <c r="H136" s="629"/>
      <c r="I136" s="629"/>
      <c r="J136" s="629"/>
      <c r="K136" s="629"/>
      <c r="L136" s="629"/>
      <c r="M136" s="629"/>
      <c r="N136" s="629"/>
      <c r="O136" s="629"/>
      <c r="P136" s="629"/>
      <c r="Q136" s="629"/>
      <c r="R136" s="629"/>
      <c r="S136" s="629"/>
      <c r="T136" s="629"/>
      <c r="U136" s="629"/>
      <c r="V136" s="629"/>
      <c r="W136" s="629"/>
      <c r="X136" s="629"/>
      <c r="Y136" s="629"/>
      <c r="Z136" s="629"/>
      <c r="AA136" s="629"/>
      <c r="AB136" s="629"/>
      <c r="AC136" s="629"/>
      <c r="AD136" s="629"/>
      <c r="AE136" s="629"/>
    </row>
    <row r="137" spans="1:31">
      <c r="A137" s="672"/>
      <c r="B137" s="679"/>
      <c r="C137" s="679"/>
      <c r="D137" s="672"/>
      <c r="E137" s="629"/>
      <c r="F137" s="629"/>
      <c r="G137" s="629"/>
      <c r="H137" s="629"/>
      <c r="I137" s="629"/>
      <c r="J137" s="629"/>
      <c r="K137" s="629"/>
      <c r="L137" s="629"/>
      <c r="M137" s="629"/>
      <c r="N137" s="629"/>
      <c r="O137" s="629"/>
      <c r="P137" s="629"/>
      <c r="Q137" s="629"/>
      <c r="R137" s="629"/>
      <c r="S137" s="629"/>
      <c r="T137" s="629"/>
      <c r="U137" s="629"/>
      <c r="V137" s="629"/>
      <c r="W137" s="629"/>
      <c r="X137" s="629"/>
      <c r="Y137" s="629"/>
      <c r="Z137" s="629"/>
      <c r="AA137" s="629"/>
      <c r="AB137" s="629"/>
      <c r="AC137" s="629"/>
      <c r="AD137" s="629"/>
      <c r="AE137" s="629"/>
    </row>
    <row r="138" spans="1:31">
      <c r="A138" s="672"/>
      <c r="B138" s="679"/>
      <c r="C138" s="679"/>
      <c r="D138" s="672"/>
      <c r="E138" s="629"/>
      <c r="F138" s="629"/>
      <c r="G138" s="629"/>
      <c r="H138" s="629"/>
      <c r="I138" s="629"/>
      <c r="J138" s="629"/>
      <c r="K138" s="629"/>
      <c r="L138" s="629"/>
      <c r="M138" s="629"/>
      <c r="N138" s="629"/>
      <c r="O138" s="629"/>
      <c r="P138" s="629"/>
      <c r="Q138" s="629"/>
      <c r="R138" s="629"/>
      <c r="S138" s="629"/>
      <c r="T138" s="629"/>
      <c r="U138" s="629"/>
      <c r="V138" s="629"/>
      <c r="W138" s="629"/>
      <c r="X138" s="629"/>
      <c r="Y138" s="629"/>
      <c r="Z138" s="629"/>
      <c r="AA138" s="629"/>
      <c r="AB138" s="629"/>
      <c r="AC138" s="629"/>
      <c r="AD138" s="629"/>
      <c r="AE138" s="629"/>
    </row>
    <row r="139" spans="1:31">
      <c r="A139" s="672"/>
      <c r="B139" s="679"/>
      <c r="C139" s="679"/>
      <c r="D139" s="672"/>
      <c r="E139" s="629"/>
      <c r="F139" s="629"/>
      <c r="G139" s="629"/>
      <c r="H139" s="629"/>
      <c r="I139" s="629"/>
      <c r="J139" s="629"/>
      <c r="K139" s="629"/>
      <c r="L139" s="629"/>
      <c r="M139" s="629"/>
      <c r="N139" s="629"/>
      <c r="O139" s="629"/>
      <c r="P139" s="629"/>
      <c r="Q139" s="629"/>
      <c r="R139" s="629"/>
      <c r="S139" s="629"/>
      <c r="T139" s="629"/>
      <c r="U139" s="629"/>
      <c r="V139" s="629"/>
      <c r="W139" s="629"/>
      <c r="X139" s="629"/>
      <c r="Y139" s="629"/>
      <c r="Z139" s="629"/>
      <c r="AA139" s="629"/>
      <c r="AB139" s="629"/>
      <c r="AC139" s="629"/>
      <c r="AD139" s="629"/>
      <c r="AE139" s="629"/>
    </row>
    <row r="140" spans="1:31">
      <c r="A140" s="672"/>
      <c r="B140" s="679"/>
      <c r="C140" s="679"/>
      <c r="D140" s="672"/>
      <c r="E140" s="629"/>
      <c r="F140" s="629"/>
      <c r="G140" s="629"/>
      <c r="H140" s="629"/>
      <c r="I140" s="629"/>
      <c r="J140" s="629"/>
      <c r="K140" s="629"/>
      <c r="L140" s="629"/>
      <c r="M140" s="629"/>
      <c r="N140" s="629"/>
      <c r="O140" s="629"/>
      <c r="P140" s="629"/>
      <c r="Q140" s="629"/>
      <c r="R140" s="629"/>
      <c r="S140" s="629"/>
      <c r="T140" s="629"/>
      <c r="U140" s="629"/>
      <c r="V140" s="629"/>
      <c r="W140" s="629"/>
      <c r="X140" s="629"/>
      <c r="Y140" s="629"/>
      <c r="Z140" s="629"/>
      <c r="AA140" s="629"/>
      <c r="AB140" s="629"/>
      <c r="AC140" s="629"/>
      <c r="AD140" s="629"/>
      <c r="AE140" s="629"/>
    </row>
    <row r="141" spans="1:31">
      <c r="A141" s="672"/>
      <c r="B141" s="679"/>
      <c r="C141" s="679"/>
      <c r="D141" s="672"/>
      <c r="E141" s="629"/>
      <c r="F141" s="629"/>
      <c r="G141" s="629"/>
      <c r="H141" s="629"/>
      <c r="I141" s="629"/>
      <c r="J141" s="629"/>
      <c r="K141" s="629"/>
      <c r="L141" s="629"/>
      <c r="M141" s="629"/>
      <c r="N141" s="629"/>
      <c r="O141" s="629"/>
      <c r="P141" s="629"/>
      <c r="Q141" s="629"/>
      <c r="R141" s="629"/>
      <c r="S141" s="629"/>
      <c r="T141" s="629"/>
      <c r="U141" s="629"/>
      <c r="V141" s="629"/>
      <c r="W141" s="629"/>
      <c r="X141" s="629"/>
      <c r="Y141" s="629"/>
      <c r="Z141" s="629"/>
      <c r="AA141" s="629"/>
      <c r="AB141" s="629"/>
      <c r="AC141" s="629"/>
      <c r="AD141" s="629"/>
      <c r="AE141" s="629"/>
    </row>
    <row r="142" spans="1:31">
      <c r="A142" s="672"/>
      <c r="B142" s="679"/>
      <c r="C142" s="679"/>
      <c r="D142" s="672"/>
      <c r="E142" s="629"/>
      <c r="F142" s="629"/>
      <c r="G142" s="629"/>
      <c r="H142" s="629"/>
      <c r="I142" s="629"/>
      <c r="J142" s="629"/>
      <c r="K142" s="629"/>
      <c r="L142" s="629"/>
      <c r="M142" s="629"/>
      <c r="N142" s="629"/>
      <c r="O142" s="629"/>
      <c r="P142" s="629"/>
      <c r="Q142" s="629"/>
      <c r="R142" s="629"/>
      <c r="S142" s="629"/>
      <c r="T142" s="629"/>
      <c r="U142" s="629"/>
      <c r="V142" s="629"/>
      <c r="W142" s="629"/>
      <c r="X142" s="629"/>
      <c r="Y142" s="629"/>
      <c r="Z142" s="629"/>
      <c r="AA142" s="629"/>
      <c r="AB142" s="629"/>
      <c r="AC142" s="629"/>
      <c r="AD142" s="629"/>
      <c r="AE142" s="629"/>
    </row>
    <row r="143" spans="1:31">
      <c r="A143" s="672"/>
      <c r="B143" s="679"/>
      <c r="C143" s="679"/>
      <c r="D143" s="672"/>
      <c r="E143" s="629"/>
      <c r="F143" s="629"/>
      <c r="G143" s="629"/>
      <c r="H143" s="629"/>
      <c r="I143" s="629"/>
      <c r="J143" s="629"/>
      <c r="K143" s="629"/>
      <c r="L143" s="629"/>
      <c r="M143" s="629"/>
      <c r="N143" s="629"/>
      <c r="O143" s="629"/>
      <c r="P143" s="629"/>
      <c r="Q143" s="629"/>
      <c r="R143" s="629"/>
      <c r="S143" s="629"/>
      <c r="T143" s="629"/>
      <c r="U143" s="629"/>
      <c r="V143" s="629"/>
      <c r="W143" s="629"/>
      <c r="X143" s="629"/>
      <c r="Y143" s="629"/>
      <c r="Z143" s="629"/>
      <c r="AA143" s="629"/>
      <c r="AB143" s="629"/>
      <c r="AC143" s="629"/>
      <c r="AD143" s="629"/>
      <c r="AE143" s="629"/>
    </row>
    <row r="144" spans="1:31">
      <c r="A144" s="672"/>
      <c r="B144" s="679"/>
      <c r="C144" s="679"/>
      <c r="D144" s="672"/>
      <c r="E144" s="629"/>
      <c r="F144" s="629"/>
      <c r="G144" s="629"/>
      <c r="H144" s="629"/>
      <c r="I144" s="629"/>
      <c r="J144" s="629"/>
      <c r="K144" s="629"/>
      <c r="L144" s="629"/>
      <c r="M144" s="629"/>
      <c r="N144" s="629"/>
      <c r="O144" s="629"/>
      <c r="P144" s="629"/>
      <c r="Q144" s="629"/>
      <c r="R144" s="629"/>
      <c r="S144" s="629"/>
      <c r="T144" s="629"/>
      <c r="U144" s="629"/>
      <c r="V144" s="629"/>
      <c r="W144" s="629"/>
      <c r="X144" s="629"/>
      <c r="Y144" s="629"/>
      <c r="Z144" s="629"/>
      <c r="AA144" s="629"/>
      <c r="AB144" s="629"/>
      <c r="AC144" s="629"/>
      <c r="AD144" s="629"/>
      <c r="AE144" s="629"/>
    </row>
    <row r="145" spans="1:31">
      <c r="A145" s="672"/>
      <c r="B145" s="679"/>
      <c r="C145" s="679"/>
      <c r="D145" s="672"/>
      <c r="E145" s="629"/>
      <c r="F145" s="629"/>
      <c r="G145" s="629"/>
      <c r="H145" s="629"/>
      <c r="I145" s="629"/>
      <c r="J145" s="629"/>
      <c r="K145" s="629"/>
      <c r="L145" s="629"/>
      <c r="M145" s="629"/>
      <c r="N145" s="629"/>
      <c r="O145" s="629"/>
      <c r="P145" s="629"/>
      <c r="Q145" s="629"/>
      <c r="R145" s="629"/>
      <c r="S145" s="629"/>
      <c r="T145" s="629"/>
      <c r="U145" s="629"/>
      <c r="V145" s="629"/>
      <c r="W145" s="629"/>
      <c r="X145" s="629"/>
      <c r="Y145" s="629"/>
      <c r="Z145" s="629"/>
      <c r="AA145" s="629"/>
      <c r="AB145" s="629"/>
      <c r="AC145" s="629"/>
      <c r="AD145" s="629"/>
      <c r="AE145" s="629"/>
    </row>
    <row r="146" spans="1:31">
      <c r="A146" s="672"/>
      <c r="B146" s="679"/>
      <c r="C146" s="679"/>
      <c r="D146" s="672"/>
      <c r="E146" s="629"/>
      <c r="F146" s="629"/>
      <c r="G146" s="629"/>
      <c r="H146" s="629"/>
      <c r="I146" s="629"/>
      <c r="J146" s="629"/>
      <c r="K146" s="629"/>
      <c r="L146" s="629"/>
      <c r="M146" s="629"/>
      <c r="N146" s="629"/>
      <c r="O146" s="629"/>
      <c r="P146" s="629"/>
      <c r="Q146" s="629"/>
      <c r="R146" s="629"/>
      <c r="S146" s="629"/>
      <c r="T146" s="629"/>
      <c r="U146" s="629"/>
      <c r="V146" s="629"/>
      <c r="W146" s="629"/>
      <c r="X146" s="629"/>
      <c r="Y146" s="629"/>
      <c r="Z146" s="629"/>
      <c r="AA146" s="629"/>
      <c r="AB146" s="629"/>
      <c r="AC146" s="629"/>
      <c r="AD146" s="629"/>
      <c r="AE146" s="629"/>
    </row>
    <row r="147" spans="1:31">
      <c r="A147" s="672"/>
      <c r="B147" s="679"/>
      <c r="C147" s="679"/>
      <c r="D147" s="672"/>
      <c r="E147" s="629"/>
      <c r="F147" s="629"/>
      <c r="G147" s="629"/>
      <c r="H147" s="629"/>
      <c r="I147" s="629"/>
      <c r="J147" s="629"/>
      <c r="K147" s="629"/>
      <c r="L147" s="629"/>
      <c r="M147" s="629"/>
      <c r="N147" s="629"/>
      <c r="O147" s="629"/>
      <c r="P147" s="629"/>
      <c r="Q147" s="629"/>
      <c r="R147" s="629"/>
      <c r="S147" s="629"/>
      <c r="T147" s="629"/>
      <c r="U147" s="629"/>
      <c r="V147" s="629"/>
      <c r="W147" s="629"/>
      <c r="X147" s="629"/>
      <c r="Y147" s="629"/>
      <c r="Z147" s="629"/>
      <c r="AA147" s="629"/>
      <c r="AB147" s="629"/>
      <c r="AC147" s="629"/>
      <c r="AD147" s="629"/>
      <c r="AE147" s="629"/>
    </row>
    <row r="148" spans="1:31">
      <c r="A148" s="672"/>
      <c r="B148" s="679"/>
      <c r="C148" s="679"/>
      <c r="D148" s="672"/>
      <c r="E148" s="629"/>
      <c r="F148" s="629"/>
      <c r="G148" s="629"/>
      <c r="H148" s="629"/>
      <c r="I148" s="629"/>
      <c r="J148" s="629"/>
      <c r="K148" s="629"/>
      <c r="L148" s="629"/>
      <c r="M148" s="629"/>
      <c r="N148" s="629"/>
      <c r="O148" s="629"/>
      <c r="P148" s="629"/>
      <c r="Q148" s="629"/>
      <c r="R148" s="629"/>
      <c r="S148" s="629"/>
      <c r="T148" s="629"/>
      <c r="U148" s="629"/>
      <c r="V148" s="629"/>
      <c r="W148" s="629"/>
      <c r="X148" s="629"/>
      <c r="Y148" s="629"/>
      <c r="Z148" s="629"/>
      <c r="AA148" s="629"/>
      <c r="AB148" s="629"/>
      <c r="AC148" s="629"/>
      <c r="AD148" s="629"/>
      <c r="AE148" s="629"/>
    </row>
    <row r="149" spans="1:31">
      <c r="A149" s="672"/>
      <c r="B149" s="679"/>
      <c r="C149" s="679"/>
      <c r="D149" s="672"/>
      <c r="E149" s="629"/>
      <c r="F149" s="629"/>
      <c r="G149" s="629"/>
      <c r="H149" s="629"/>
      <c r="I149" s="629"/>
      <c r="J149" s="629"/>
      <c r="K149" s="629"/>
      <c r="L149" s="629"/>
      <c r="M149" s="629"/>
      <c r="N149" s="629"/>
      <c r="O149" s="629"/>
      <c r="P149" s="629"/>
      <c r="Q149" s="629"/>
      <c r="R149" s="629"/>
      <c r="S149" s="629"/>
      <c r="T149" s="629"/>
      <c r="U149" s="629"/>
      <c r="V149" s="629"/>
      <c r="W149" s="629"/>
      <c r="X149" s="629"/>
      <c r="Y149" s="629"/>
      <c r="Z149" s="629"/>
      <c r="AA149" s="629"/>
      <c r="AB149" s="629"/>
      <c r="AC149" s="629"/>
      <c r="AD149" s="629"/>
      <c r="AE149" s="629"/>
    </row>
    <row r="150" spans="1:31">
      <c r="A150" s="672"/>
      <c r="B150" s="679"/>
      <c r="C150" s="679"/>
      <c r="D150" s="672"/>
      <c r="E150" s="629"/>
      <c r="F150" s="629"/>
      <c r="G150" s="629"/>
      <c r="H150" s="629"/>
      <c r="I150" s="629"/>
      <c r="J150" s="629"/>
      <c r="K150" s="629"/>
      <c r="L150" s="629"/>
      <c r="M150" s="629"/>
      <c r="N150" s="629"/>
      <c r="O150" s="629"/>
      <c r="P150" s="629"/>
      <c r="Q150" s="629"/>
      <c r="R150" s="629"/>
      <c r="S150" s="629"/>
      <c r="T150" s="629"/>
      <c r="U150" s="629"/>
      <c r="V150" s="629"/>
      <c r="W150" s="629"/>
      <c r="X150" s="629"/>
      <c r="Y150" s="629"/>
      <c r="Z150" s="629"/>
      <c r="AA150" s="629"/>
      <c r="AB150" s="629"/>
      <c r="AC150" s="629"/>
      <c r="AD150" s="629"/>
      <c r="AE150" s="629"/>
    </row>
    <row r="151" spans="1:31">
      <c r="A151" s="672"/>
      <c r="B151" s="679"/>
      <c r="C151" s="679"/>
      <c r="D151" s="672"/>
      <c r="E151" s="629"/>
      <c r="F151" s="629"/>
      <c r="G151" s="629"/>
      <c r="H151" s="629"/>
      <c r="I151" s="629"/>
      <c r="J151" s="629"/>
      <c r="K151" s="629"/>
      <c r="L151" s="629"/>
      <c r="M151" s="629"/>
      <c r="N151" s="629"/>
      <c r="O151" s="629"/>
      <c r="P151" s="629"/>
      <c r="Q151" s="629"/>
      <c r="R151" s="629"/>
      <c r="S151" s="629"/>
      <c r="T151" s="629"/>
      <c r="U151" s="629"/>
      <c r="V151" s="629"/>
      <c r="W151" s="629"/>
      <c r="X151" s="629"/>
      <c r="Y151" s="629"/>
      <c r="Z151" s="629"/>
      <c r="AA151" s="629"/>
      <c r="AB151" s="629"/>
      <c r="AC151" s="629"/>
      <c r="AD151" s="629"/>
      <c r="AE151" s="629"/>
    </row>
    <row r="152" spans="1:31">
      <c r="A152" s="672"/>
      <c r="B152" s="679"/>
      <c r="C152" s="679"/>
      <c r="D152" s="672"/>
      <c r="E152" s="629"/>
      <c r="F152" s="629"/>
      <c r="G152" s="629"/>
      <c r="H152" s="629"/>
      <c r="I152" s="629"/>
      <c r="J152" s="629"/>
      <c r="K152" s="629"/>
      <c r="L152" s="629"/>
      <c r="M152" s="629"/>
      <c r="N152" s="629"/>
      <c r="O152" s="629"/>
      <c r="P152" s="629"/>
      <c r="Q152" s="629"/>
      <c r="R152" s="629"/>
      <c r="S152" s="629"/>
      <c r="T152" s="629"/>
      <c r="U152" s="629"/>
      <c r="V152" s="629"/>
      <c r="W152" s="629"/>
      <c r="X152" s="629"/>
      <c r="Y152" s="629"/>
      <c r="Z152" s="629"/>
      <c r="AA152" s="629"/>
      <c r="AB152" s="629"/>
      <c r="AC152" s="629"/>
      <c r="AD152" s="629"/>
      <c r="AE152" s="629"/>
    </row>
    <row r="153" spans="1:31">
      <c r="A153" s="672"/>
      <c r="B153" s="679"/>
      <c r="C153" s="679"/>
      <c r="D153" s="672"/>
      <c r="E153" s="629"/>
      <c r="F153" s="629"/>
      <c r="G153" s="629"/>
      <c r="H153" s="629"/>
      <c r="I153" s="629"/>
      <c r="J153" s="629"/>
      <c r="K153" s="629"/>
      <c r="L153" s="629"/>
      <c r="M153" s="629"/>
      <c r="N153" s="629"/>
      <c r="O153" s="629"/>
      <c r="P153" s="629"/>
      <c r="Q153" s="629"/>
      <c r="R153" s="629"/>
      <c r="S153" s="629"/>
      <c r="T153" s="629"/>
      <c r="U153" s="629"/>
      <c r="V153" s="629"/>
      <c r="W153" s="629"/>
      <c r="X153" s="629"/>
      <c r="Y153" s="629"/>
      <c r="Z153" s="629"/>
      <c r="AA153" s="629"/>
      <c r="AB153" s="629"/>
      <c r="AC153" s="629"/>
      <c r="AD153" s="629"/>
      <c r="AE153" s="629"/>
    </row>
    <row r="154" spans="1:31">
      <c r="A154" s="672"/>
      <c r="B154" s="679"/>
      <c r="C154" s="679"/>
      <c r="D154" s="672"/>
      <c r="E154" s="629"/>
      <c r="F154" s="629"/>
      <c r="G154" s="629"/>
      <c r="H154" s="629"/>
      <c r="I154" s="629"/>
      <c r="J154" s="629"/>
      <c r="K154" s="629"/>
      <c r="L154" s="629"/>
      <c r="M154" s="629"/>
      <c r="N154" s="629"/>
      <c r="O154" s="629"/>
      <c r="P154" s="629"/>
      <c r="Q154" s="629"/>
      <c r="R154" s="629"/>
      <c r="S154" s="629"/>
      <c r="T154" s="629"/>
      <c r="U154" s="629"/>
      <c r="V154" s="629"/>
      <c r="W154" s="629"/>
      <c r="X154" s="629"/>
      <c r="Y154" s="629"/>
      <c r="Z154" s="629"/>
      <c r="AA154" s="629"/>
      <c r="AB154" s="629"/>
      <c r="AC154" s="629"/>
      <c r="AD154" s="629"/>
      <c r="AE154" s="629"/>
    </row>
    <row r="155" spans="1:31">
      <c r="A155" s="672"/>
      <c r="B155" s="679"/>
      <c r="C155" s="679"/>
      <c r="D155" s="672"/>
      <c r="E155" s="629"/>
      <c r="F155" s="629"/>
      <c r="G155" s="629"/>
      <c r="H155" s="629"/>
      <c r="I155" s="629"/>
      <c r="J155" s="629"/>
      <c r="K155" s="629"/>
      <c r="L155" s="629"/>
      <c r="M155" s="629"/>
      <c r="N155" s="629"/>
      <c r="O155" s="629"/>
      <c r="P155" s="629"/>
      <c r="Q155" s="629"/>
      <c r="R155" s="629"/>
      <c r="S155" s="629"/>
      <c r="T155" s="629"/>
      <c r="U155" s="629"/>
      <c r="V155" s="629"/>
      <c r="W155" s="629"/>
      <c r="X155" s="629"/>
      <c r="Y155" s="629"/>
      <c r="Z155" s="629"/>
      <c r="AA155" s="629"/>
      <c r="AB155" s="629"/>
      <c r="AC155" s="629"/>
      <c r="AD155" s="629"/>
      <c r="AE155" s="629"/>
    </row>
    <row r="156" spans="1:31">
      <c r="A156" s="672"/>
      <c r="B156" s="679"/>
      <c r="C156" s="679"/>
      <c r="D156" s="672"/>
      <c r="E156" s="629"/>
      <c r="F156" s="629"/>
      <c r="G156" s="629"/>
      <c r="H156" s="629"/>
      <c r="I156" s="629"/>
      <c r="J156" s="629"/>
      <c r="K156" s="629"/>
      <c r="L156" s="629"/>
      <c r="M156" s="629"/>
      <c r="N156" s="629"/>
      <c r="O156" s="629"/>
      <c r="P156" s="629"/>
      <c r="Q156" s="629"/>
      <c r="R156" s="629"/>
      <c r="S156" s="629"/>
      <c r="T156" s="629"/>
      <c r="U156" s="629"/>
      <c r="V156" s="629"/>
      <c r="W156" s="629"/>
      <c r="X156" s="629"/>
      <c r="Y156" s="629"/>
      <c r="Z156" s="629"/>
      <c r="AA156" s="629"/>
      <c r="AB156" s="629"/>
      <c r="AC156" s="629"/>
      <c r="AD156" s="629"/>
      <c r="AE156" s="629"/>
    </row>
    <row r="157" spans="1:31">
      <c r="A157" s="672"/>
      <c r="B157" s="679"/>
      <c r="C157" s="679"/>
      <c r="D157" s="672"/>
      <c r="E157" s="629"/>
      <c r="F157" s="629"/>
      <c r="G157" s="629"/>
      <c r="H157" s="629"/>
      <c r="I157" s="629"/>
      <c r="J157" s="629"/>
      <c r="K157" s="629"/>
      <c r="L157" s="629"/>
      <c r="M157" s="629"/>
      <c r="N157" s="629"/>
      <c r="O157" s="629"/>
      <c r="P157" s="629"/>
      <c r="Q157" s="629"/>
      <c r="R157" s="629"/>
      <c r="S157" s="629"/>
      <c r="T157" s="629"/>
      <c r="U157" s="629"/>
      <c r="V157" s="629"/>
      <c r="W157" s="629"/>
      <c r="X157" s="629"/>
      <c r="Y157" s="629"/>
      <c r="Z157" s="629"/>
      <c r="AA157" s="629"/>
      <c r="AB157" s="629"/>
      <c r="AC157" s="629"/>
      <c r="AD157" s="629"/>
      <c r="AE157" s="629"/>
    </row>
    <row r="158" spans="1:31">
      <c r="A158" s="672"/>
      <c r="B158" s="679"/>
      <c r="C158" s="679"/>
      <c r="D158" s="672"/>
      <c r="E158" s="629"/>
      <c r="F158" s="629"/>
      <c r="G158" s="629"/>
      <c r="H158" s="629"/>
      <c r="I158" s="629"/>
      <c r="J158" s="629"/>
      <c r="K158" s="629"/>
      <c r="L158" s="629"/>
      <c r="M158" s="629"/>
      <c r="N158" s="629"/>
      <c r="O158" s="629"/>
      <c r="P158" s="629"/>
      <c r="Q158" s="629"/>
      <c r="R158" s="629"/>
      <c r="S158" s="629"/>
      <c r="T158" s="629"/>
      <c r="U158" s="629"/>
      <c r="V158" s="629"/>
      <c r="W158" s="629"/>
      <c r="X158" s="629"/>
      <c r="Y158" s="629"/>
      <c r="Z158" s="629"/>
      <c r="AA158" s="629"/>
      <c r="AB158" s="629"/>
      <c r="AC158" s="629"/>
      <c r="AD158" s="629"/>
      <c r="AE158" s="629"/>
    </row>
    <row r="159" spans="1:31">
      <c r="A159" s="672"/>
      <c r="B159" s="679"/>
      <c r="C159" s="679"/>
      <c r="D159" s="672"/>
      <c r="E159" s="629"/>
      <c r="F159" s="629"/>
      <c r="G159" s="629"/>
      <c r="H159" s="629"/>
      <c r="I159" s="629"/>
      <c r="J159" s="629"/>
      <c r="K159" s="629"/>
      <c r="L159" s="629"/>
      <c r="M159" s="629"/>
      <c r="N159" s="629"/>
      <c r="O159" s="629"/>
      <c r="P159" s="629"/>
      <c r="Q159" s="629"/>
      <c r="R159" s="629"/>
      <c r="S159" s="629"/>
      <c r="T159" s="629"/>
      <c r="U159" s="629"/>
      <c r="V159" s="629"/>
      <c r="W159" s="629"/>
      <c r="X159" s="629"/>
      <c r="Y159" s="629"/>
      <c r="Z159" s="629"/>
      <c r="AA159" s="629"/>
      <c r="AB159" s="629"/>
      <c r="AC159" s="629"/>
      <c r="AD159" s="629"/>
      <c r="AE159" s="629"/>
    </row>
    <row r="160" spans="1:31">
      <c r="A160" s="672"/>
      <c r="B160" s="679"/>
      <c r="C160" s="679"/>
      <c r="D160" s="672"/>
      <c r="E160" s="629"/>
      <c r="F160" s="629"/>
      <c r="G160" s="629"/>
      <c r="H160" s="629"/>
      <c r="I160" s="629"/>
      <c r="J160" s="629"/>
      <c r="K160" s="629"/>
      <c r="L160" s="629"/>
      <c r="M160" s="629"/>
      <c r="N160" s="629"/>
      <c r="O160" s="629"/>
      <c r="P160" s="629"/>
      <c r="Q160" s="629"/>
      <c r="R160" s="629"/>
      <c r="S160" s="629"/>
      <c r="T160" s="629"/>
      <c r="U160" s="629"/>
      <c r="V160" s="629"/>
      <c r="W160" s="629"/>
      <c r="X160" s="629"/>
      <c r="Y160" s="629"/>
      <c r="Z160" s="629"/>
      <c r="AA160" s="629"/>
      <c r="AB160" s="629"/>
      <c r="AC160" s="629"/>
      <c r="AD160" s="629"/>
      <c r="AE160" s="629"/>
    </row>
    <row r="161" spans="1:31">
      <c r="A161" s="672"/>
      <c r="B161" s="679"/>
      <c r="C161" s="679"/>
      <c r="D161" s="672"/>
      <c r="E161" s="629"/>
      <c r="F161" s="629"/>
      <c r="G161" s="629"/>
      <c r="H161" s="629"/>
      <c r="I161" s="629"/>
      <c r="J161" s="629"/>
      <c r="K161" s="629"/>
      <c r="L161" s="629"/>
      <c r="M161" s="629"/>
      <c r="N161" s="629"/>
      <c r="O161" s="629"/>
      <c r="P161" s="629"/>
      <c r="Q161" s="629"/>
      <c r="R161" s="629"/>
      <c r="S161" s="629"/>
      <c r="T161" s="629"/>
      <c r="U161" s="629"/>
      <c r="V161" s="629"/>
      <c r="W161" s="629"/>
      <c r="X161" s="629"/>
      <c r="Y161" s="629"/>
      <c r="Z161" s="629"/>
      <c r="AA161" s="629"/>
      <c r="AB161" s="629"/>
      <c r="AC161" s="629"/>
      <c r="AD161" s="629"/>
      <c r="AE161" s="629"/>
    </row>
    <row r="162" spans="1:31">
      <c r="A162" s="672"/>
      <c r="B162" s="679"/>
      <c r="C162" s="679"/>
      <c r="D162" s="672"/>
      <c r="E162" s="629"/>
      <c r="F162" s="629"/>
      <c r="G162" s="629"/>
      <c r="H162" s="629"/>
      <c r="I162" s="629"/>
      <c r="J162" s="629"/>
      <c r="K162" s="629"/>
      <c r="L162" s="629"/>
      <c r="M162" s="629"/>
      <c r="N162" s="629"/>
      <c r="O162" s="629"/>
      <c r="P162" s="629"/>
      <c r="Q162" s="629"/>
      <c r="R162" s="629"/>
      <c r="S162" s="629"/>
      <c r="T162" s="629"/>
      <c r="U162" s="629"/>
      <c r="V162" s="629"/>
      <c r="W162" s="629"/>
      <c r="X162" s="629"/>
      <c r="Y162" s="629"/>
      <c r="Z162" s="629"/>
      <c r="AA162" s="629"/>
      <c r="AB162" s="629"/>
      <c r="AC162" s="629"/>
      <c r="AD162" s="629"/>
      <c r="AE162" s="629"/>
    </row>
    <row r="163" spans="1:31">
      <c r="A163" s="672"/>
      <c r="B163" s="679"/>
      <c r="C163" s="679"/>
      <c r="D163" s="672"/>
      <c r="E163" s="629"/>
      <c r="F163" s="629"/>
      <c r="G163" s="629"/>
      <c r="H163" s="629"/>
      <c r="I163" s="629"/>
      <c r="J163" s="629"/>
      <c r="K163" s="629"/>
      <c r="L163" s="629"/>
      <c r="M163" s="629"/>
      <c r="N163" s="629"/>
      <c r="O163" s="629"/>
      <c r="P163" s="629"/>
      <c r="Q163" s="629"/>
      <c r="R163" s="629"/>
      <c r="S163" s="629"/>
      <c r="T163" s="629"/>
      <c r="U163" s="629"/>
      <c r="V163" s="629"/>
      <c r="W163" s="629"/>
      <c r="X163" s="629"/>
      <c r="Y163" s="629"/>
      <c r="Z163" s="629"/>
      <c r="AA163" s="629"/>
      <c r="AB163" s="629"/>
      <c r="AC163" s="629"/>
      <c r="AD163" s="629"/>
      <c r="AE163" s="629"/>
    </row>
    <row r="164" spans="1:31">
      <c r="A164" s="672"/>
      <c r="B164" s="679"/>
      <c r="C164" s="679"/>
      <c r="D164" s="672"/>
      <c r="E164" s="629"/>
      <c r="F164" s="629"/>
      <c r="G164" s="629"/>
      <c r="H164" s="629"/>
      <c r="I164" s="629"/>
      <c r="J164" s="629"/>
      <c r="K164" s="629"/>
      <c r="L164" s="629"/>
      <c r="M164" s="629"/>
      <c r="N164" s="629"/>
      <c r="O164" s="629"/>
      <c r="P164" s="629"/>
      <c r="Q164" s="629"/>
      <c r="R164" s="629"/>
      <c r="S164" s="629"/>
      <c r="T164" s="629"/>
      <c r="U164" s="629"/>
      <c r="V164" s="629"/>
      <c r="W164" s="629"/>
      <c r="X164" s="629"/>
      <c r="Y164" s="629"/>
      <c r="Z164" s="629"/>
      <c r="AA164" s="629"/>
      <c r="AB164" s="629"/>
      <c r="AC164" s="629"/>
      <c r="AD164" s="629"/>
      <c r="AE164" s="629"/>
    </row>
    <row r="165" spans="1:31">
      <c r="A165" s="672"/>
      <c r="B165" s="679"/>
      <c r="C165" s="679"/>
      <c r="D165" s="672"/>
      <c r="E165" s="629"/>
      <c r="F165" s="629"/>
      <c r="G165" s="629"/>
      <c r="H165" s="629"/>
      <c r="I165" s="629"/>
      <c r="J165" s="629"/>
      <c r="K165" s="629"/>
      <c r="L165" s="629"/>
      <c r="M165" s="629"/>
      <c r="N165" s="629"/>
      <c r="O165" s="629"/>
      <c r="P165" s="629"/>
      <c r="Q165" s="629"/>
      <c r="R165" s="629"/>
      <c r="S165" s="629"/>
      <c r="T165" s="629"/>
      <c r="U165" s="629"/>
      <c r="V165" s="629"/>
      <c r="W165" s="629"/>
      <c r="X165" s="629"/>
      <c r="Y165" s="629"/>
      <c r="Z165" s="629"/>
      <c r="AA165" s="629"/>
      <c r="AB165" s="629"/>
      <c r="AC165" s="629"/>
      <c r="AD165" s="629"/>
      <c r="AE165" s="629"/>
    </row>
    <row r="166" spans="1:31">
      <c r="A166" s="672"/>
      <c r="B166" s="679"/>
      <c r="C166" s="679"/>
      <c r="D166" s="672"/>
      <c r="E166" s="629"/>
      <c r="F166" s="629"/>
      <c r="G166" s="629"/>
      <c r="H166" s="629"/>
      <c r="I166" s="629"/>
      <c r="J166" s="629"/>
      <c r="K166" s="629"/>
      <c r="L166" s="629"/>
      <c r="M166" s="629"/>
      <c r="N166" s="629"/>
      <c r="O166" s="629"/>
      <c r="P166" s="629"/>
      <c r="Q166" s="629"/>
      <c r="R166" s="629"/>
      <c r="S166" s="629"/>
      <c r="T166" s="629"/>
      <c r="U166" s="629"/>
      <c r="V166" s="629"/>
      <c r="W166" s="629"/>
      <c r="X166" s="629"/>
      <c r="Y166" s="629"/>
      <c r="Z166" s="629"/>
      <c r="AA166" s="629"/>
      <c r="AB166" s="629"/>
      <c r="AC166" s="629"/>
      <c r="AD166" s="629"/>
      <c r="AE166" s="629"/>
    </row>
    <row r="167" spans="1:31">
      <c r="A167" s="672"/>
      <c r="B167" s="679"/>
      <c r="C167" s="679"/>
      <c r="D167" s="672"/>
      <c r="E167" s="629"/>
      <c r="F167" s="629"/>
      <c r="G167" s="629"/>
      <c r="H167" s="629"/>
      <c r="I167" s="629"/>
      <c r="J167" s="629"/>
      <c r="K167" s="629"/>
      <c r="L167" s="629"/>
      <c r="M167" s="629"/>
      <c r="N167" s="629"/>
      <c r="O167" s="629"/>
      <c r="P167" s="629"/>
      <c r="Q167" s="629"/>
      <c r="R167" s="629"/>
      <c r="S167" s="629"/>
      <c r="T167" s="629"/>
      <c r="U167" s="629"/>
      <c r="V167" s="629"/>
      <c r="W167" s="629"/>
      <c r="X167" s="629"/>
      <c r="Y167" s="629"/>
      <c r="Z167" s="629"/>
      <c r="AA167" s="629"/>
      <c r="AB167" s="629"/>
      <c r="AC167" s="629"/>
      <c r="AD167" s="629"/>
      <c r="AE167" s="629"/>
    </row>
    <row r="168" spans="1:31">
      <c r="A168" s="672"/>
      <c r="B168" s="679"/>
      <c r="C168" s="679"/>
      <c r="D168" s="672"/>
      <c r="E168" s="629"/>
      <c r="F168" s="629"/>
      <c r="G168" s="629"/>
      <c r="H168" s="629"/>
      <c r="I168" s="629"/>
      <c r="J168" s="629"/>
      <c r="K168" s="629"/>
      <c r="L168" s="629"/>
      <c r="M168" s="629"/>
      <c r="N168" s="629"/>
      <c r="O168" s="629"/>
      <c r="P168" s="629"/>
      <c r="Q168" s="629"/>
      <c r="R168" s="629"/>
      <c r="S168" s="629"/>
      <c r="T168" s="629"/>
      <c r="U168" s="629"/>
      <c r="V168" s="629"/>
      <c r="W168" s="629"/>
      <c r="X168" s="629"/>
      <c r="Y168" s="629"/>
      <c r="Z168" s="629"/>
      <c r="AA168" s="629"/>
      <c r="AB168" s="629"/>
      <c r="AC168" s="629"/>
      <c r="AD168" s="629"/>
      <c r="AE168" s="629"/>
    </row>
    <row r="169" spans="1:31">
      <c r="A169" s="672"/>
      <c r="B169" s="679"/>
      <c r="C169" s="679"/>
      <c r="D169" s="672"/>
      <c r="E169" s="629"/>
      <c r="F169" s="629"/>
      <c r="G169" s="629"/>
      <c r="H169" s="629"/>
      <c r="I169" s="629"/>
      <c r="J169" s="629"/>
      <c r="K169" s="629"/>
      <c r="L169" s="629"/>
      <c r="M169" s="629"/>
      <c r="N169" s="629"/>
      <c r="O169" s="629"/>
      <c r="P169" s="629"/>
      <c r="Q169" s="629"/>
      <c r="R169" s="629"/>
      <c r="S169" s="629"/>
      <c r="T169" s="629"/>
      <c r="U169" s="629"/>
      <c r="V169" s="629"/>
      <c r="W169" s="629"/>
      <c r="X169" s="629"/>
      <c r="Y169" s="629"/>
      <c r="Z169" s="629"/>
      <c r="AA169" s="629"/>
      <c r="AB169" s="629"/>
      <c r="AC169" s="629"/>
      <c r="AD169" s="629"/>
      <c r="AE169" s="629"/>
    </row>
    <row r="170" spans="1:31">
      <c r="A170" s="672"/>
      <c r="B170" s="679"/>
      <c r="C170" s="679"/>
      <c r="D170" s="672"/>
      <c r="E170" s="629"/>
      <c r="F170" s="629"/>
      <c r="G170" s="629"/>
      <c r="H170" s="629"/>
      <c r="I170" s="629"/>
      <c r="J170" s="629"/>
      <c r="K170" s="629"/>
      <c r="L170" s="629"/>
      <c r="M170" s="629"/>
      <c r="N170" s="629"/>
      <c r="O170" s="629"/>
      <c r="P170" s="629"/>
      <c r="Q170" s="629"/>
      <c r="R170" s="629"/>
      <c r="S170" s="629"/>
      <c r="T170" s="629"/>
      <c r="U170" s="629"/>
      <c r="V170" s="629"/>
      <c r="W170" s="629"/>
      <c r="X170" s="629"/>
      <c r="Y170" s="629"/>
      <c r="Z170" s="629"/>
      <c r="AA170" s="629"/>
      <c r="AB170" s="629"/>
      <c r="AC170" s="629"/>
      <c r="AD170" s="629"/>
      <c r="AE170" s="629"/>
    </row>
    <row r="171" spans="1:31">
      <c r="A171" s="672"/>
      <c r="B171" s="679"/>
      <c r="C171" s="679"/>
      <c r="D171" s="672"/>
      <c r="E171" s="629"/>
      <c r="F171" s="629"/>
      <c r="G171" s="629"/>
      <c r="H171" s="629"/>
      <c r="I171" s="629"/>
      <c r="J171" s="629"/>
      <c r="K171" s="629"/>
      <c r="L171" s="629"/>
      <c r="M171" s="629"/>
      <c r="N171" s="629"/>
      <c r="O171" s="629"/>
      <c r="P171" s="629"/>
      <c r="Q171" s="629"/>
      <c r="R171" s="629"/>
      <c r="S171" s="629"/>
      <c r="T171" s="629"/>
      <c r="U171" s="629"/>
      <c r="V171" s="629"/>
      <c r="W171" s="629"/>
      <c r="X171" s="629"/>
      <c r="Y171" s="629"/>
      <c r="Z171" s="629"/>
      <c r="AA171" s="629"/>
      <c r="AB171" s="629"/>
      <c r="AC171" s="629"/>
      <c r="AD171" s="629"/>
      <c r="AE171" s="629"/>
    </row>
    <row r="172" spans="1:31">
      <c r="A172" s="672"/>
      <c r="B172" s="679"/>
      <c r="C172" s="679"/>
      <c r="D172" s="672"/>
      <c r="E172" s="629"/>
      <c r="F172" s="629"/>
      <c r="G172" s="629"/>
      <c r="H172" s="629"/>
      <c r="I172" s="629"/>
      <c r="J172" s="629"/>
      <c r="K172" s="629"/>
      <c r="L172" s="629"/>
      <c r="M172" s="629"/>
      <c r="N172" s="629"/>
      <c r="O172" s="629"/>
      <c r="P172" s="629"/>
      <c r="Q172" s="629"/>
      <c r="R172" s="629"/>
      <c r="S172" s="629"/>
      <c r="T172" s="629"/>
      <c r="U172" s="629"/>
      <c r="V172" s="629"/>
      <c r="W172" s="629"/>
      <c r="X172" s="629"/>
      <c r="Y172" s="629"/>
      <c r="Z172" s="629"/>
      <c r="AA172" s="629"/>
      <c r="AB172" s="629"/>
      <c r="AC172" s="629"/>
      <c r="AD172" s="629"/>
      <c r="AE172" s="629"/>
    </row>
    <row r="173" spans="1:31">
      <c r="A173" s="672"/>
      <c r="B173" s="679"/>
      <c r="C173" s="679"/>
      <c r="D173" s="672"/>
      <c r="E173" s="629"/>
      <c r="F173" s="629"/>
      <c r="G173" s="629"/>
      <c r="H173" s="629"/>
      <c r="I173" s="629"/>
      <c r="J173" s="629"/>
      <c r="K173" s="629"/>
      <c r="L173" s="629"/>
      <c r="M173" s="629"/>
      <c r="N173" s="629"/>
      <c r="O173" s="629"/>
      <c r="P173" s="629"/>
      <c r="Q173" s="629"/>
      <c r="R173" s="629"/>
      <c r="S173" s="629"/>
      <c r="T173" s="629"/>
      <c r="U173" s="629"/>
      <c r="V173" s="629"/>
      <c r="W173" s="629"/>
      <c r="X173" s="629"/>
      <c r="Y173" s="629"/>
      <c r="Z173" s="629"/>
      <c r="AA173" s="629"/>
      <c r="AB173" s="629"/>
      <c r="AC173" s="629"/>
      <c r="AD173" s="629"/>
      <c r="AE173" s="629"/>
    </row>
    <row r="174" spans="1:31">
      <c r="A174" s="672"/>
      <c r="B174" s="679"/>
      <c r="C174" s="679"/>
      <c r="D174" s="672"/>
      <c r="E174" s="629"/>
      <c r="F174" s="629"/>
      <c r="G174" s="629"/>
      <c r="H174" s="629"/>
      <c r="I174" s="629"/>
      <c r="J174" s="629"/>
      <c r="K174" s="629"/>
      <c r="L174" s="629"/>
      <c r="M174" s="629"/>
      <c r="N174" s="629"/>
      <c r="O174" s="629"/>
      <c r="P174" s="629"/>
      <c r="Q174" s="629"/>
      <c r="R174" s="629"/>
      <c r="S174" s="629"/>
      <c r="T174" s="629"/>
      <c r="U174" s="629"/>
      <c r="V174" s="629"/>
      <c r="W174" s="629"/>
      <c r="X174" s="629"/>
      <c r="Y174" s="629"/>
      <c r="Z174" s="629"/>
      <c r="AA174" s="629"/>
      <c r="AB174" s="629"/>
      <c r="AC174" s="629"/>
      <c r="AD174" s="629"/>
      <c r="AE174" s="629"/>
    </row>
    <row r="175" spans="1:31">
      <c r="A175" s="672"/>
      <c r="B175" s="679"/>
      <c r="C175" s="679"/>
      <c r="D175" s="672"/>
      <c r="E175" s="629"/>
      <c r="F175" s="629"/>
      <c r="G175" s="629"/>
      <c r="H175" s="629"/>
      <c r="I175" s="629"/>
      <c r="J175" s="629"/>
      <c r="K175" s="629"/>
      <c r="L175" s="629"/>
      <c r="M175" s="629"/>
      <c r="N175" s="629"/>
      <c r="O175" s="629"/>
      <c r="P175" s="629"/>
      <c r="Q175" s="629"/>
      <c r="R175" s="629"/>
      <c r="S175" s="629"/>
      <c r="T175" s="629"/>
      <c r="U175" s="629"/>
      <c r="V175" s="629"/>
      <c r="W175" s="629"/>
      <c r="X175" s="629"/>
      <c r="Y175" s="629"/>
      <c r="Z175" s="629"/>
      <c r="AA175" s="629"/>
      <c r="AB175" s="629"/>
      <c r="AC175" s="629"/>
      <c r="AD175" s="629"/>
      <c r="AE175" s="629"/>
    </row>
    <row r="176" spans="1:31">
      <c r="A176" s="672"/>
      <c r="B176" s="679"/>
      <c r="C176" s="679"/>
      <c r="D176" s="672"/>
      <c r="E176" s="629"/>
      <c r="F176" s="629"/>
      <c r="G176" s="629"/>
      <c r="H176" s="629"/>
      <c r="I176" s="629"/>
      <c r="J176" s="629"/>
      <c r="K176" s="629"/>
      <c r="L176" s="629"/>
      <c r="M176" s="629"/>
      <c r="N176" s="629"/>
      <c r="O176" s="629"/>
      <c r="P176" s="629"/>
      <c r="Q176" s="629"/>
      <c r="R176" s="629"/>
      <c r="S176" s="629"/>
      <c r="T176" s="629"/>
      <c r="U176" s="629"/>
      <c r="V176" s="629"/>
      <c r="W176" s="629"/>
      <c r="X176" s="629"/>
      <c r="Y176" s="629"/>
      <c r="Z176" s="629"/>
      <c r="AA176" s="629"/>
      <c r="AB176" s="629"/>
      <c r="AC176" s="629"/>
      <c r="AD176" s="629"/>
      <c r="AE176" s="629"/>
    </row>
    <row r="177" spans="1:31">
      <c r="A177" s="672"/>
      <c r="B177" s="679"/>
      <c r="C177" s="679"/>
      <c r="D177" s="672"/>
      <c r="E177" s="629"/>
      <c r="F177" s="629"/>
      <c r="G177" s="629"/>
      <c r="H177" s="629"/>
      <c r="I177" s="629"/>
      <c r="J177" s="629"/>
      <c r="K177" s="629"/>
      <c r="L177" s="629"/>
      <c r="M177" s="629"/>
      <c r="N177" s="629"/>
      <c r="O177" s="629"/>
      <c r="P177" s="629"/>
      <c r="Q177" s="629"/>
      <c r="R177" s="629"/>
      <c r="S177" s="629"/>
      <c r="T177" s="629"/>
      <c r="U177" s="629"/>
      <c r="V177" s="629"/>
      <c r="W177" s="629"/>
      <c r="X177" s="629"/>
      <c r="Y177" s="629"/>
      <c r="Z177" s="629"/>
      <c r="AA177" s="629"/>
      <c r="AB177" s="629"/>
      <c r="AC177" s="629"/>
      <c r="AD177" s="629"/>
      <c r="AE177" s="629"/>
    </row>
    <row r="178" spans="1:31">
      <c r="A178" s="672"/>
      <c r="B178" s="679"/>
      <c r="C178" s="679"/>
      <c r="D178" s="672"/>
      <c r="E178" s="629"/>
      <c r="F178" s="629"/>
      <c r="G178" s="629"/>
      <c r="H178" s="629"/>
      <c r="I178" s="629"/>
      <c r="J178" s="629"/>
      <c r="K178" s="629"/>
      <c r="L178" s="629"/>
      <c r="M178" s="629"/>
      <c r="N178" s="629"/>
      <c r="O178" s="629"/>
      <c r="P178" s="629"/>
      <c r="Q178" s="629"/>
      <c r="R178" s="629"/>
      <c r="S178" s="629"/>
      <c r="T178" s="629"/>
      <c r="U178" s="629"/>
      <c r="V178" s="629"/>
      <c r="W178" s="629"/>
      <c r="X178" s="629"/>
      <c r="Y178" s="629"/>
      <c r="Z178" s="629"/>
      <c r="AA178" s="629"/>
      <c r="AB178" s="629"/>
      <c r="AC178" s="629"/>
      <c r="AD178" s="629"/>
      <c r="AE178" s="629"/>
    </row>
    <row r="179" spans="1:31">
      <c r="A179" s="672"/>
      <c r="B179" s="679"/>
      <c r="C179" s="679"/>
      <c r="D179" s="672"/>
      <c r="E179" s="629"/>
      <c r="F179" s="629"/>
      <c r="G179" s="629"/>
      <c r="H179" s="629"/>
      <c r="I179" s="629"/>
      <c r="J179" s="629"/>
      <c r="K179" s="629"/>
      <c r="L179" s="629"/>
      <c r="M179" s="629"/>
      <c r="N179" s="629"/>
      <c r="O179" s="629"/>
      <c r="P179" s="629"/>
      <c r="Q179" s="629"/>
      <c r="R179" s="629"/>
      <c r="S179" s="629"/>
      <c r="T179" s="629"/>
      <c r="U179" s="629"/>
      <c r="V179" s="629"/>
      <c r="W179" s="629"/>
      <c r="X179" s="629"/>
      <c r="Y179" s="629"/>
      <c r="Z179" s="629"/>
      <c r="AA179" s="629"/>
      <c r="AB179" s="629"/>
      <c r="AC179" s="629"/>
      <c r="AD179" s="629"/>
      <c r="AE179" s="629"/>
    </row>
    <row r="180" spans="1:31">
      <c r="A180" s="672"/>
      <c r="B180" s="679"/>
      <c r="C180" s="679"/>
      <c r="D180" s="672"/>
      <c r="E180" s="629"/>
      <c r="F180" s="629"/>
      <c r="G180" s="629"/>
      <c r="H180" s="629"/>
      <c r="I180" s="629"/>
      <c r="J180" s="629"/>
      <c r="K180" s="629"/>
      <c r="L180" s="629"/>
      <c r="M180" s="629"/>
      <c r="N180" s="629"/>
      <c r="O180" s="629"/>
      <c r="P180" s="629"/>
      <c r="Q180" s="629"/>
      <c r="R180" s="629"/>
      <c r="S180" s="629"/>
      <c r="T180" s="629"/>
      <c r="U180" s="629"/>
      <c r="V180" s="629"/>
      <c r="W180" s="629"/>
      <c r="X180" s="629"/>
      <c r="Y180" s="629"/>
      <c r="Z180" s="629"/>
      <c r="AA180" s="629"/>
      <c r="AB180" s="629"/>
      <c r="AC180" s="629"/>
      <c r="AD180" s="629"/>
      <c r="AE180" s="629"/>
    </row>
    <row r="181" spans="1:31">
      <c r="A181" s="672"/>
      <c r="B181" s="679"/>
      <c r="C181" s="679"/>
      <c r="D181" s="672"/>
      <c r="E181" s="629"/>
      <c r="F181" s="629"/>
      <c r="G181" s="629"/>
      <c r="H181" s="629"/>
      <c r="I181" s="629"/>
      <c r="J181" s="629"/>
      <c r="K181" s="629"/>
      <c r="L181" s="629"/>
      <c r="M181" s="629"/>
      <c r="N181" s="629"/>
      <c r="O181" s="629"/>
      <c r="P181" s="629"/>
      <c r="Q181" s="629"/>
      <c r="R181" s="629"/>
      <c r="S181" s="629"/>
      <c r="T181" s="629"/>
      <c r="U181" s="629"/>
      <c r="V181" s="629"/>
      <c r="W181" s="629"/>
      <c r="X181" s="629"/>
      <c r="Y181" s="629"/>
      <c r="Z181" s="629"/>
      <c r="AA181" s="629"/>
      <c r="AB181" s="629"/>
      <c r="AC181" s="629"/>
      <c r="AD181" s="629"/>
      <c r="AE181" s="629"/>
    </row>
    <row r="182" spans="1:31">
      <c r="A182" s="672"/>
      <c r="B182" s="679"/>
      <c r="C182" s="679"/>
      <c r="D182" s="672"/>
      <c r="E182" s="629"/>
      <c r="F182" s="629"/>
      <c r="G182" s="629"/>
      <c r="H182" s="629"/>
      <c r="I182" s="629"/>
      <c r="J182" s="629"/>
      <c r="K182" s="629"/>
      <c r="L182" s="629"/>
      <c r="M182" s="629"/>
      <c r="N182" s="629"/>
      <c r="O182" s="629"/>
      <c r="P182" s="629"/>
      <c r="Q182" s="629"/>
      <c r="R182" s="629"/>
      <c r="S182" s="629"/>
      <c r="T182" s="629"/>
      <c r="U182" s="629"/>
      <c r="V182" s="629"/>
      <c r="W182" s="629"/>
      <c r="X182" s="629"/>
      <c r="Y182" s="629"/>
      <c r="Z182" s="629"/>
      <c r="AA182" s="629"/>
      <c r="AB182" s="629"/>
      <c r="AC182" s="629"/>
      <c r="AD182" s="629"/>
      <c r="AE182" s="629"/>
    </row>
    <row r="183" spans="1:31">
      <c r="A183" s="672"/>
      <c r="B183" s="679"/>
      <c r="C183" s="679"/>
      <c r="D183" s="672"/>
      <c r="E183" s="629"/>
      <c r="F183" s="629"/>
      <c r="G183" s="629"/>
      <c r="H183" s="629"/>
      <c r="I183" s="629"/>
      <c r="J183" s="629"/>
      <c r="K183" s="629"/>
      <c r="L183" s="629"/>
      <c r="M183" s="629"/>
      <c r="N183" s="629"/>
      <c r="O183" s="629"/>
      <c r="P183" s="629"/>
      <c r="Q183" s="629"/>
      <c r="R183" s="629"/>
      <c r="S183" s="629"/>
      <c r="T183" s="629"/>
      <c r="U183" s="629"/>
      <c r="V183" s="629"/>
      <c r="W183" s="629"/>
      <c r="X183" s="629"/>
      <c r="Y183" s="629"/>
      <c r="Z183" s="629"/>
      <c r="AA183" s="629"/>
      <c r="AB183" s="629"/>
      <c r="AC183" s="629"/>
      <c r="AD183" s="629"/>
      <c r="AE183" s="629"/>
    </row>
    <row r="184" spans="1:31">
      <c r="A184" s="672"/>
      <c r="B184" s="679"/>
      <c r="C184" s="679"/>
      <c r="D184" s="672"/>
      <c r="E184" s="629"/>
      <c r="F184" s="629"/>
      <c r="G184" s="629"/>
      <c r="H184" s="629"/>
      <c r="I184" s="629"/>
      <c r="J184" s="629"/>
      <c r="K184" s="629"/>
      <c r="L184" s="629"/>
      <c r="M184" s="629"/>
      <c r="N184" s="629"/>
      <c r="O184" s="629"/>
      <c r="P184" s="629"/>
      <c r="Q184" s="629"/>
      <c r="R184" s="629"/>
      <c r="S184" s="629"/>
      <c r="T184" s="629"/>
      <c r="U184" s="629"/>
      <c r="V184" s="629"/>
      <c r="W184" s="629"/>
      <c r="X184" s="629"/>
      <c r="Y184" s="629"/>
      <c r="Z184" s="629"/>
      <c r="AA184" s="629"/>
      <c r="AB184" s="629"/>
      <c r="AC184" s="629"/>
      <c r="AD184" s="629"/>
      <c r="AE184" s="629"/>
    </row>
    <row r="185" spans="1:31">
      <c r="A185" s="672"/>
      <c r="B185" s="679"/>
      <c r="C185" s="679"/>
      <c r="D185" s="672"/>
      <c r="E185" s="629"/>
      <c r="F185" s="629"/>
      <c r="G185" s="629"/>
      <c r="H185" s="629"/>
      <c r="I185" s="629"/>
      <c r="J185" s="629"/>
      <c r="K185" s="629"/>
      <c r="L185" s="629"/>
      <c r="M185" s="629"/>
      <c r="N185" s="629"/>
      <c r="O185" s="629"/>
      <c r="P185" s="629"/>
      <c r="Q185" s="629"/>
      <c r="R185" s="629"/>
      <c r="S185" s="629"/>
      <c r="T185" s="629"/>
      <c r="U185" s="629"/>
      <c r="V185" s="629"/>
      <c r="W185" s="629"/>
      <c r="X185" s="629"/>
      <c r="Y185" s="629"/>
      <c r="Z185" s="629"/>
      <c r="AA185" s="629"/>
      <c r="AB185" s="629"/>
      <c r="AC185" s="629"/>
      <c r="AD185" s="629"/>
      <c r="AE185" s="629"/>
    </row>
    <row r="186" spans="1:31">
      <c r="A186" s="672"/>
      <c r="B186" s="679"/>
      <c r="C186" s="679"/>
      <c r="D186" s="672"/>
      <c r="E186" s="629"/>
      <c r="F186" s="629"/>
      <c r="G186" s="629"/>
      <c r="H186" s="629"/>
      <c r="I186" s="629"/>
      <c r="J186" s="629"/>
      <c r="K186" s="629"/>
      <c r="L186" s="629"/>
      <c r="M186" s="629"/>
      <c r="N186" s="629"/>
      <c r="O186" s="629"/>
      <c r="P186" s="629"/>
      <c r="Q186" s="629"/>
      <c r="R186" s="629"/>
      <c r="S186" s="629"/>
      <c r="T186" s="629"/>
      <c r="U186" s="629"/>
      <c r="V186" s="629"/>
      <c r="W186" s="629"/>
      <c r="X186" s="629"/>
      <c r="Y186" s="629"/>
      <c r="Z186" s="629"/>
      <c r="AA186" s="629"/>
      <c r="AB186" s="629"/>
      <c r="AC186" s="629"/>
      <c r="AD186" s="629"/>
      <c r="AE186" s="629"/>
    </row>
    <row r="187" spans="1:31">
      <c r="A187" s="672"/>
      <c r="B187" s="679"/>
      <c r="C187" s="679"/>
      <c r="D187" s="672"/>
      <c r="E187" s="629"/>
      <c r="F187" s="629"/>
      <c r="G187" s="629"/>
      <c r="H187" s="629"/>
      <c r="I187" s="629"/>
      <c r="J187" s="629"/>
      <c r="K187" s="629"/>
      <c r="L187" s="629"/>
      <c r="M187" s="629"/>
      <c r="N187" s="629"/>
      <c r="O187" s="629"/>
      <c r="P187" s="629"/>
      <c r="Q187" s="629"/>
      <c r="R187" s="629"/>
      <c r="S187" s="629"/>
      <c r="T187" s="629"/>
      <c r="U187" s="629"/>
      <c r="V187" s="629"/>
      <c r="W187" s="629"/>
      <c r="X187" s="629"/>
      <c r="Y187" s="629"/>
      <c r="Z187" s="629"/>
      <c r="AA187" s="629"/>
      <c r="AB187" s="629"/>
      <c r="AC187" s="629"/>
      <c r="AD187" s="629"/>
      <c r="AE187" s="629"/>
    </row>
    <row r="188" spans="1:31">
      <c r="A188" s="672"/>
      <c r="B188" s="679"/>
      <c r="C188" s="679"/>
      <c r="D188" s="672"/>
      <c r="E188" s="629"/>
      <c r="F188" s="629"/>
      <c r="G188" s="629"/>
      <c r="H188" s="629"/>
      <c r="I188" s="629"/>
      <c r="J188" s="629"/>
      <c r="K188" s="629"/>
      <c r="L188" s="629"/>
      <c r="M188" s="629"/>
      <c r="N188" s="629"/>
      <c r="O188" s="629"/>
      <c r="P188" s="629"/>
      <c r="Q188" s="629"/>
      <c r="R188" s="629"/>
      <c r="S188" s="629"/>
      <c r="T188" s="629"/>
      <c r="U188" s="629"/>
      <c r="V188" s="629"/>
      <c r="W188" s="629"/>
      <c r="X188" s="629"/>
      <c r="Y188" s="629"/>
      <c r="Z188" s="629"/>
      <c r="AA188" s="629"/>
      <c r="AB188" s="629"/>
      <c r="AC188" s="629"/>
      <c r="AD188" s="629"/>
      <c r="AE188" s="629"/>
    </row>
    <row r="189" spans="1:31">
      <c r="A189" s="672"/>
      <c r="B189" s="679"/>
      <c r="C189" s="679"/>
      <c r="D189" s="672"/>
      <c r="E189" s="629"/>
      <c r="F189" s="629"/>
      <c r="G189" s="629"/>
      <c r="H189" s="629"/>
      <c r="I189" s="629"/>
      <c r="J189" s="629"/>
      <c r="K189" s="629"/>
      <c r="L189" s="629"/>
      <c r="M189" s="629"/>
      <c r="N189" s="629"/>
      <c r="O189" s="629"/>
      <c r="P189" s="629"/>
      <c r="Q189" s="629"/>
      <c r="R189" s="629"/>
      <c r="S189" s="629"/>
      <c r="T189" s="629"/>
      <c r="U189" s="629"/>
      <c r="V189" s="629"/>
      <c r="W189" s="629"/>
      <c r="X189" s="629"/>
      <c r="Y189" s="629"/>
      <c r="Z189" s="629"/>
      <c r="AA189" s="629"/>
      <c r="AB189" s="629"/>
      <c r="AC189" s="629"/>
      <c r="AD189" s="629"/>
      <c r="AE189" s="629"/>
    </row>
    <row r="190" spans="1:31">
      <c r="A190" s="672"/>
      <c r="B190" s="679"/>
      <c r="C190" s="679"/>
      <c r="D190" s="672"/>
      <c r="E190" s="629"/>
      <c r="F190" s="629"/>
      <c r="G190" s="629"/>
      <c r="H190" s="629"/>
      <c r="I190" s="629"/>
      <c r="J190" s="629"/>
      <c r="K190" s="629"/>
      <c r="L190" s="629"/>
      <c r="M190" s="629"/>
      <c r="N190" s="629"/>
      <c r="O190" s="629"/>
      <c r="P190" s="629"/>
      <c r="Q190" s="629"/>
      <c r="R190" s="629"/>
      <c r="S190" s="629"/>
      <c r="T190" s="629"/>
      <c r="U190" s="629"/>
      <c r="V190" s="629"/>
      <c r="W190" s="629"/>
      <c r="X190" s="629"/>
      <c r="Y190" s="629"/>
      <c r="Z190" s="629"/>
      <c r="AA190" s="629"/>
      <c r="AB190" s="629"/>
      <c r="AC190" s="629"/>
      <c r="AD190" s="629"/>
      <c r="AE190" s="629"/>
    </row>
    <row r="191" spans="1:31">
      <c r="A191" s="672"/>
      <c r="B191" s="679"/>
      <c r="C191" s="679"/>
      <c r="D191" s="672"/>
      <c r="E191" s="629"/>
      <c r="F191" s="629"/>
      <c r="G191" s="629"/>
      <c r="H191" s="629"/>
      <c r="I191" s="629"/>
      <c r="J191" s="629"/>
      <c r="K191" s="629"/>
      <c r="L191" s="629"/>
      <c r="M191" s="629"/>
      <c r="N191" s="629"/>
      <c r="O191" s="629"/>
      <c r="P191" s="629"/>
      <c r="Q191" s="629"/>
      <c r="R191" s="629"/>
      <c r="S191" s="629"/>
      <c r="T191" s="629"/>
      <c r="U191" s="629"/>
      <c r="V191" s="629"/>
      <c r="W191" s="629"/>
      <c r="X191" s="629"/>
      <c r="Y191" s="629"/>
      <c r="Z191" s="629"/>
      <c r="AA191" s="629"/>
      <c r="AB191" s="629"/>
      <c r="AC191" s="629"/>
      <c r="AD191" s="629"/>
      <c r="AE191" s="629"/>
    </row>
    <row r="192" spans="1:31">
      <c r="A192" s="672"/>
      <c r="B192" s="679"/>
      <c r="C192" s="679"/>
      <c r="D192" s="672"/>
      <c r="E192" s="629"/>
      <c r="F192" s="629"/>
      <c r="G192" s="629"/>
      <c r="H192" s="629"/>
      <c r="I192" s="629"/>
      <c r="J192" s="629"/>
      <c r="K192" s="629"/>
      <c r="L192" s="629"/>
      <c r="M192" s="629"/>
      <c r="N192" s="629"/>
      <c r="O192" s="629"/>
      <c r="P192" s="629"/>
      <c r="Q192" s="629"/>
      <c r="R192" s="629"/>
      <c r="S192" s="629"/>
      <c r="T192" s="629"/>
      <c r="U192" s="629"/>
      <c r="V192" s="629"/>
      <c r="W192" s="629"/>
      <c r="X192" s="629"/>
      <c r="Y192" s="629"/>
      <c r="Z192" s="629"/>
      <c r="AA192" s="629"/>
      <c r="AB192" s="629"/>
      <c r="AC192" s="629"/>
      <c r="AD192" s="629"/>
      <c r="AE192" s="629"/>
    </row>
    <row r="193" spans="1:31">
      <c r="A193" s="672"/>
      <c r="B193" s="679"/>
      <c r="C193" s="679"/>
      <c r="D193" s="672"/>
      <c r="E193" s="629"/>
      <c r="F193" s="629"/>
      <c r="G193" s="629"/>
      <c r="H193" s="629"/>
      <c r="I193" s="629"/>
      <c r="J193" s="629"/>
      <c r="K193" s="629"/>
      <c r="L193" s="629"/>
      <c r="M193" s="629"/>
      <c r="N193" s="629"/>
      <c r="O193" s="629"/>
      <c r="P193" s="629"/>
      <c r="Q193" s="629"/>
      <c r="R193" s="629"/>
      <c r="S193" s="629"/>
      <c r="T193" s="629"/>
      <c r="U193" s="629"/>
      <c r="V193" s="629"/>
      <c r="W193" s="629"/>
      <c r="X193" s="629"/>
      <c r="Y193" s="629"/>
      <c r="Z193" s="629"/>
      <c r="AA193" s="629"/>
      <c r="AB193" s="629"/>
      <c r="AC193" s="629"/>
      <c r="AD193" s="629"/>
      <c r="AE193" s="629"/>
    </row>
    <row r="194" spans="1:31">
      <c r="A194" s="672"/>
      <c r="B194" s="679"/>
      <c r="C194" s="679"/>
      <c r="D194" s="672"/>
      <c r="E194" s="629"/>
      <c r="F194" s="629"/>
      <c r="G194" s="629"/>
      <c r="H194" s="629"/>
      <c r="I194" s="629"/>
      <c r="J194" s="629"/>
      <c r="K194" s="629"/>
      <c r="L194" s="629"/>
      <c r="M194" s="629"/>
      <c r="N194" s="629"/>
      <c r="O194" s="629"/>
      <c r="P194" s="629"/>
      <c r="Q194" s="629"/>
      <c r="R194" s="629"/>
      <c r="S194" s="629"/>
      <c r="T194" s="629"/>
      <c r="U194" s="629"/>
      <c r="V194" s="629"/>
      <c r="W194" s="629"/>
      <c r="X194" s="629"/>
      <c r="Y194" s="629"/>
      <c r="Z194" s="629"/>
      <c r="AA194" s="629"/>
      <c r="AB194" s="629"/>
      <c r="AC194" s="629"/>
      <c r="AD194" s="629"/>
      <c r="AE194" s="629"/>
    </row>
    <row r="195" spans="1:31">
      <c r="A195" s="672"/>
      <c r="B195" s="679"/>
      <c r="C195" s="679"/>
      <c r="D195" s="672"/>
      <c r="E195" s="629"/>
      <c r="F195" s="629"/>
      <c r="G195" s="629"/>
      <c r="H195" s="629"/>
      <c r="I195" s="629"/>
      <c r="J195" s="629"/>
      <c r="K195" s="629"/>
      <c r="L195" s="629"/>
      <c r="M195" s="629"/>
      <c r="N195" s="629"/>
      <c r="O195" s="629"/>
      <c r="P195" s="629"/>
      <c r="Q195" s="629"/>
      <c r="R195" s="629"/>
      <c r="S195" s="629"/>
      <c r="T195" s="629"/>
      <c r="U195" s="629"/>
      <c r="V195" s="629"/>
      <c r="W195" s="629"/>
      <c r="X195" s="629"/>
      <c r="Y195" s="629"/>
      <c r="Z195" s="629"/>
      <c r="AA195" s="629"/>
      <c r="AB195" s="629"/>
      <c r="AC195" s="629"/>
      <c r="AD195" s="629"/>
      <c r="AE195" s="629"/>
    </row>
    <row r="196" spans="1:31">
      <c r="A196" s="672"/>
      <c r="B196" s="679"/>
      <c r="C196" s="679"/>
      <c r="D196" s="672"/>
      <c r="E196" s="629"/>
      <c r="F196" s="629"/>
      <c r="G196" s="629"/>
      <c r="H196" s="629"/>
      <c r="I196" s="629"/>
      <c r="J196" s="629"/>
      <c r="K196" s="629"/>
      <c r="L196" s="629"/>
      <c r="M196" s="629"/>
      <c r="N196" s="629"/>
      <c r="O196" s="629"/>
      <c r="P196" s="629"/>
      <c r="Q196" s="629"/>
      <c r="R196" s="629"/>
      <c r="S196" s="629"/>
      <c r="T196" s="629"/>
      <c r="U196" s="629"/>
      <c r="V196" s="629"/>
      <c r="W196" s="629"/>
      <c r="X196" s="629"/>
      <c r="Y196" s="629"/>
      <c r="Z196" s="629"/>
      <c r="AA196" s="629"/>
      <c r="AB196" s="629"/>
      <c r="AC196" s="629"/>
      <c r="AD196" s="629"/>
      <c r="AE196" s="629"/>
    </row>
    <row r="197" spans="1:31">
      <c r="A197" s="672"/>
      <c r="B197" s="679"/>
      <c r="C197" s="679"/>
      <c r="D197" s="672"/>
      <c r="E197" s="629"/>
      <c r="F197" s="629"/>
      <c r="G197" s="629"/>
      <c r="H197" s="629"/>
      <c r="I197" s="629"/>
      <c r="J197" s="629"/>
      <c r="K197" s="629"/>
      <c r="L197" s="629"/>
      <c r="M197" s="629"/>
      <c r="N197" s="629"/>
      <c r="O197" s="629"/>
      <c r="P197" s="629"/>
      <c r="Q197" s="629"/>
      <c r="R197" s="629"/>
      <c r="S197" s="629"/>
      <c r="T197" s="629"/>
      <c r="U197" s="629"/>
      <c r="V197" s="629"/>
      <c r="W197" s="629"/>
      <c r="X197" s="629"/>
      <c r="Y197" s="629"/>
      <c r="Z197" s="629"/>
      <c r="AA197" s="629"/>
      <c r="AB197" s="629"/>
      <c r="AC197" s="629"/>
      <c r="AD197" s="629"/>
      <c r="AE197" s="629"/>
    </row>
    <row r="198" spans="1:31">
      <c r="A198" s="672"/>
      <c r="B198" s="679"/>
      <c r="C198" s="679"/>
      <c r="D198" s="672"/>
      <c r="E198" s="629"/>
      <c r="F198" s="629"/>
      <c r="G198" s="629"/>
      <c r="H198" s="629"/>
      <c r="I198" s="629"/>
      <c r="J198" s="629"/>
      <c r="K198" s="629"/>
      <c r="L198" s="629"/>
      <c r="M198" s="629"/>
      <c r="N198" s="629"/>
      <c r="O198" s="629"/>
      <c r="P198" s="629"/>
      <c r="Q198" s="629"/>
      <c r="R198" s="629"/>
      <c r="S198" s="629"/>
      <c r="T198" s="629"/>
      <c r="U198" s="629"/>
      <c r="V198" s="629"/>
      <c r="W198" s="629"/>
      <c r="X198" s="629"/>
      <c r="Y198" s="629"/>
      <c r="Z198" s="629"/>
      <c r="AA198" s="629"/>
      <c r="AB198" s="629"/>
      <c r="AC198" s="629"/>
      <c r="AD198" s="629"/>
      <c r="AE198" s="629"/>
    </row>
    <row r="199" spans="1:31">
      <c r="A199" s="672"/>
      <c r="B199" s="679"/>
      <c r="C199" s="679"/>
      <c r="D199" s="672"/>
      <c r="E199" s="629"/>
      <c r="F199" s="629"/>
      <c r="G199" s="629"/>
      <c r="H199" s="629"/>
      <c r="I199" s="629"/>
      <c r="J199" s="629"/>
      <c r="K199" s="629"/>
      <c r="L199" s="629"/>
      <c r="M199" s="629"/>
      <c r="N199" s="629"/>
      <c r="O199" s="629"/>
      <c r="P199" s="629"/>
      <c r="Q199" s="629"/>
      <c r="R199" s="629"/>
      <c r="S199" s="629"/>
      <c r="T199" s="629"/>
      <c r="U199" s="629"/>
      <c r="V199" s="629"/>
      <c r="W199" s="629"/>
      <c r="X199" s="629"/>
      <c r="Y199" s="629"/>
      <c r="Z199" s="629"/>
      <c r="AA199" s="629"/>
      <c r="AB199" s="629"/>
      <c r="AC199" s="629"/>
      <c r="AD199" s="629"/>
      <c r="AE199" s="629"/>
    </row>
    <row r="200" spans="1:31">
      <c r="A200" s="672"/>
      <c r="B200" s="679"/>
      <c r="C200" s="679"/>
      <c r="D200" s="672"/>
      <c r="E200" s="629"/>
      <c r="F200" s="629"/>
      <c r="G200" s="629"/>
      <c r="H200" s="629"/>
      <c r="I200" s="629"/>
      <c r="J200" s="629"/>
      <c r="K200" s="629"/>
      <c r="L200" s="629"/>
      <c r="M200" s="629"/>
      <c r="N200" s="629"/>
      <c r="O200" s="629"/>
      <c r="P200" s="629"/>
      <c r="Q200" s="629"/>
      <c r="R200" s="629"/>
      <c r="S200" s="629"/>
      <c r="T200" s="629"/>
      <c r="U200" s="629"/>
      <c r="V200" s="629"/>
      <c r="W200" s="629"/>
      <c r="X200" s="629"/>
      <c r="Y200" s="629"/>
      <c r="Z200" s="629"/>
      <c r="AA200" s="629"/>
      <c r="AB200" s="629"/>
      <c r="AC200" s="629"/>
      <c r="AD200" s="629"/>
      <c r="AE200" s="629"/>
    </row>
    <row r="201" spans="1:31">
      <c r="A201" s="672"/>
      <c r="B201" s="679"/>
      <c r="C201" s="679"/>
      <c r="D201" s="672"/>
      <c r="E201" s="629"/>
      <c r="F201" s="629"/>
      <c r="G201" s="629"/>
      <c r="H201" s="629"/>
      <c r="I201" s="629"/>
      <c r="J201" s="629"/>
      <c r="K201" s="629"/>
      <c r="L201" s="629"/>
      <c r="M201" s="629"/>
      <c r="N201" s="629"/>
      <c r="O201" s="629"/>
      <c r="P201" s="629"/>
      <c r="Q201" s="629"/>
      <c r="R201" s="629"/>
      <c r="S201" s="629"/>
      <c r="T201" s="629"/>
      <c r="U201" s="629"/>
      <c r="V201" s="629"/>
      <c r="W201" s="629"/>
      <c r="X201" s="629"/>
      <c r="Y201" s="629"/>
      <c r="Z201" s="629"/>
      <c r="AA201" s="629"/>
      <c r="AB201" s="629"/>
      <c r="AC201" s="629"/>
      <c r="AD201" s="629"/>
      <c r="AE201" s="629"/>
    </row>
    <row r="202" spans="1:31">
      <c r="A202" s="672"/>
      <c r="B202" s="679"/>
      <c r="C202" s="679"/>
      <c r="D202" s="672"/>
      <c r="E202" s="629"/>
      <c r="F202" s="629"/>
      <c r="G202" s="629"/>
      <c r="H202" s="629"/>
      <c r="I202" s="629"/>
      <c r="J202" s="629"/>
      <c r="K202" s="629"/>
      <c r="L202" s="629"/>
      <c r="M202" s="629"/>
      <c r="N202" s="629"/>
      <c r="O202" s="629"/>
      <c r="P202" s="629"/>
      <c r="Q202" s="629"/>
      <c r="R202" s="629"/>
      <c r="S202" s="629"/>
      <c r="T202" s="629"/>
      <c r="U202" s="629"/>
      <c r="V202" s="629"/>
      <c r="W202" s="629"/>
      <c r="X202" s="629"/>
      <c r="Y202" s="629"/>
      <c r="Z202" s="629"/>
      <c r="AA202" s="629"/>
      <c r="AB202" s="629"/>
      <c r="AC202" s="629"/>
      <c r="AD202" s="629"/>
      <c r="AE202" s="629"/>
    </row>
    <row r="203" spans="1:31">
      <c r="A203" s="672"/>
      <c r="B203" s="679"/>
      <c r="C203" s="679"/>
      <c r="D203" s="672"/>
      <c r="E203" s="629"/>
      <c r="F203" s="629"/>
      <c r="G203" s="629"/>
      <c r="H203" s="629"/>
      <c r="I203" s="629"/>
      <c r="J203" s="629"/>
      <c r="K203" s="629"/>
      <c r="L203" s="629"/>
      <c r="M203" s="629"/>
      <c r="N203" s="629"/>
      <c r="O203" s="629"/>
      <c r="P203" s="629"/>
      <c r="Q203" s="629"/>
      <c r="R203" s="629"/>
      <c r="S203" s="629"/>
      <c r="T203" s="629"/>
      <c r="U203" s="629"/>
      <c r="V203" s="629"/>
      <c r="W203" s="629"/>
      <c r="X203" s="629"/>
      <c r="Y203" s="629"/>
      <c r="Z203" s="629"/>
      <c r="AA203" s="629"/>
      <c r="AB203" s="629"/>
      <c r="AC203" s="629"/>
      <c r="AD203" s="629"/>
      <c r="AE203" s="629"/>
    </row>
    <row r="204" spans="1:31">
      <c r="A204" s="672"/>
      <c r="B204" s="679"/>
      <c r="C204" s="679"/>
      <c r="D204" s="672"/>
      <c r="E204" s="629"/>
      <c r="F204" s="629"/>
      <c r="G204" s="629"/>
      <c r="H204" s="629"/>
      <c r="I204" s="629"/>
      <c r="J204" s="629"/>
      <c r="K204" s="629"/>
      <c r="L204" s="629"/>
      <c r="M204" s="629"/>
      <c r="N204" s="629"/>
      <c r="O204" s="629"/>
      <c r="P204" s="629"/>
      <c r="Q204" s="629"/>
      <c r="R204" s="629"/>
      <c r="S204" s="629"/>
      <c r="T204" s="629"/>
      <c r="U204" s="629"/>
      <c r="V204" s="629"/>
      <c r="W204" s="629"/>
      <c r="X204" s="629"/>
      <c r="Y204" s="629"/>
      <c r="Z204" s="629"/>
      <c r="AA204" s="629"/>
      <c r="AB204" s="629"/>
      <c r="AC204" s="629"/>
      <c r="AD204" s="629"/>
      <c r="AE204" s="629"/>
    </row>
    <row r="205" spans="1:31">
      <c r="A205" s="672"/>
      <c r="B205" s="679"/>
      <c r="C205" s="679"/>
      <c r="D205" s="672"/>
      <c r="E205" s="629"/>
      <c r="F205" s="629"/>
      <c r="G205" s="629"/>
      <c r="H205" s="629"/>
      <c r="I205" s="629"/>
      <c r="J205" s="629"/>
      <c r="K205" s="629"/>
      <c r="L205" s="629"/>
      <c r="M205" s="629"/>
      <c r="N205" s="629"/>
      <c r="O205" s="629"/>
      <c r="P205" s="629"/>
      <c r="Q205" s="629"/>
      <c r="R205" s="629"/>
      <c r="S205" s="629"/>
      <c r="T205" s="629"/>
      <c r="U205" s="629"/>
      <c r="V205" s="629"/>
      <c r="W205" s="629"/>
      <c r="X205" s="629"/>
      <c r="Y205" s="629"/>
      <c r="Z205" s="629"/>
      <c r="AA205" s="629"/>
      <c r="AB205" s="629"/>
      <c r="AC205" s="629"/>
      <c r="AD205" s="629"/>
      <c r="AE205" s="629"/>
    </row>
    <row r="206" spans="1:31">
      <c r="A206" s="672"/>
      <c r="B206" s="679"/>
      <c r="C206" s="679"/>
      <c r="D206" s="672"/>
      <c r="E206" s="629"/>
      <c r="F206" s="629"/>
      <c r="G206" s="629"/>
      <c r="H206" s="629"/>
      <c r="I206" s="629"/>
      <c r="J206" s="629"/>
      <c r="K206" s="629"/>
      <c r="L206" s="629"/>
      <c r="M206" s="629"/>
      <c r="N206" s="629"/>
      <c r="O206" s="629"/>
      <c r="P206" s="629"/>
      <c r="Q206" s="629"/>
      <c r="R206" s="629"/>
      <c r="S206" s="629"/>
      <c r="T206" s="629"/>
      <c r="U206" s="629"/>
      <c r="V206" s="629"/>
      <c r="W206" s="629"/>
      <c r="X206" s="629"/>
      <c r="Y206" s="629"/>
      <c r="Z206" s="629"/>
      <c r="AA206" s="629"/>
      <c r="AB206" s="629"/>
      <c r="AC206" s="629"/>
      <c r="AD206" s="629"/>
      <c r="AE206" s="629"/>
    </row>
    <row r="207" spans="1:31">
      <c r="A207" s="672"/>
      <c r="B207" s="679"/>
      <c r="C207" s="679"/>
      <c r="D207" s="672"/>
      <c r="E207" s="629"/>
      <c r="F207" s="629"/>
      <c r="G207" s="629"/>
      <c r="H207" s="629"/>
      <c r="I207" s="629"/>
      <c r="J207" s="629"/>
      <c r="K207" s="629"/>
      <c r="L207" s="629"/>
      <c r="M207" s="629"/>
      <c r="N207" s="629"/>
      <c r="O207" s="629"/>
      <c r="P207" s="629"/>
      <c r="Q207" s="629"/>
      <c r="R207" s="629"/>
      <c r="S207" s="629"/>
      <c r="T207" s="629"/>
      <c r="U207" s="629"/>
      <c r="V207" s="629"/>
      <c r="W207" s="629"/>
      <c r="X207" s="629"/>
      <c r="Y207" s="629"/>
      <c r="Z207" s="629"/>
      <c r="AA207" s="629"/>
      <c r="AB207" s="629"/>
      <c r="AC207" s="629"/>
      <c r="AD207" s="629"/>
      <c r="AE207" s="629"/>
    </row>
    <row r="208" spans="1:31">
      <c r="A208" s="672"/>
      <c r="B208" s="679"/>
      <c r="C208" s="679"/>
      <c r="D208" s="672"/>
      <c r="E208" s="629"/>
      <c r="F208" s="629"/>
      <c r="G208" s="629"/>
      <c r="H208" s="629"/>
      <c r="I208" s="629"/>
      <c r="J208" s="629"/>
      <c r="K208" s="629"/>
      <c r="L208" s="629"/>
      <c r="M208" s="629"/>
      <c r="N208" s="629"/>
      <c r="O208" s="629"/>
      <c r="P208" s="629"/>
      <c r="Q208" s="629"/>
      <c r="R208" s="629"/>
      <c r="S208" s="629"/>
      <c r="T208" s="629"/>
      <c r="U208" s="629"/>
      <c r="V208" s="629"/>
      <c r="W208" s="629"/>
      <c r="X208" s="629"/>
      <c r="Y208" s="629"/>
      <c r="Z208" s="629"/>
      <c r="AA208" s="629"/>
      <c r="AB208" s="629"/>
      <c r="AC208" s="629"/>
      <c r="AD208" s="629"/>
      <c r="AE208" s="629"/>
    </row>
    <row r="209" spans="1:31">
      <c r="A209" s="672"/>
      <c r="B209" s="679"/>
      <c r="C209" s="679"/>
      <c r="D209" s="672"/>
      <c r="E209" s="629"/>
      <c r="F209" s="629"/>
      <c r="G209" s="629"/>
      <c r="H209" s="629"/>
      <c r="I209" s="629"/>
      <c r="J209" s="629"/>
      <c r="K209" s="629"/>
      <c r="L209" s="629"/>
      <c r="M209" s="629"/>
      <c r="N209" s="629"/>
      <c r="O209" s="629"/>
      <c r="P209" s="629"/>
      <c r="Q209" s="629"/>
      <c r="R209" s="629"/>
      <c r="S209" s="629"/>
      <c r="T209" s="629"/>
      <c r="U209" s="629"/>
      <c r="V209" s="629"/>
      <c r="W209" s="629"/>
      <c r="X209" s="629"/>
      <c r="Y209" s="629"/>
      <c r="Z209" s="629"/>
      <c r="AA209" s="629"/>
      <c r="AB209" s="629"/>
      <c r="AC209" s="629"/>
      <c r="AD209" s="629"/>
      <c r="AE209" s="629"/>
    </row>
    <row r="210" spans="1:31">
      <c r="A210" s="672"/>
      <c r="B210" s="679"/>
      <c r="C210" s="679"/>
      <c r="D210" s="672"/>
      <c r="E210" s="629"/>
      <c r="F210" s="629"/>
      <c r="G210" s="629"/>
      <c r="H210" s="629"/>
      <c r="I210" s="629"/>
      <c r="J210" s="629"/>
      <c r="K210" s="629"/>
      <c r="L210" s="629"/>
      <c r="M210" s="629"/>
      <c r="N210" s="629"/>
      <c r="O210" s="629"/>
      <c r="P210" s="629"/>
      <c r="Q210" s="629"/>
      <c r="R210" s="629"/>
      <c r="S210" s="629"/>
      <c r="T210" s="629"/>
      <c r="U210" s="629"/>
      <c r="V210" s="629"/>
      <c r="W210" s="629"/>
      <c r="X210" s="629"/>
      <c r="Y210" s="629"/>
      <c r="Z210" s="629"/>
      <c r="AA210" s="629"/>
      <c r="AB210" s="629"/>
      <c r="AC210" s="629"/>
      <c r="AD210" s="629"/>
      <c r="AE210" s="629"/>
    </row>
    <row r="211" spans="1:31">
      <c r="A211" s="672"/>
      <c r="B211" s="679"/>
      <c r="C211" s="679"/>
      <c r="D211" s="672"/>
      <c r="E211" s="629"/>
      <c r="F211" s="629"/>
      <c r="G211" s="629"/>
      <c r="H211" s="629"/>
      <c r="I211" s="629"/>
      <c r="J211" s="629"/>
      <c r="K211" s="629"/>
      <c r="L211" s="629"/>
      <c r="M211" s="629"/>
      <c r="N211" s="629"/>
      <c r="O211" s="629"/>
      <c r="P211" s="629"/>
      <c r="Q211" s="629"/>
      <c r="R211" s="629"/>
      <c r="S211" s="629"/>
      <c r="T211" s="629"/>
      <c r="U211" s="629"/>
      <c r="V211" s="629"/>
      <c r="W211" s="629"/>
      <c r="X211" s="629"/>
      <c r="Y211" s="629"/>
      <c r="Z211" s="629"/>
      <c r="AA211" s="629"/>
      <c r="AB211" s="629"/>
      <c r="AC211" s="629"/>
      <c r="AD211" s="629"/>
      <c r="AE211" s="629"/>
    </row>
    <row r="212" spans="1:31">
      <c r="A212" s="672"/>
      <c r="B212" s="679"/>
      <c r="C212" s="679"/>
      <c r="D212" s="672"/>
      <c r="E212" s="629"/>
      <c r="F212" s="629"/>
      <c r="G212" s="629"/>
      <c r="H212" s="629"/>
      <c r="I212" s="629"/>
      <c r="J212" s="629"/>
      <c r="K212" s="629"/>
      <c r="L212" s="629"/>
      <c r="M212" s="629"/>
      <c r="N212" s="629"/>
      <c r="O212" s="629"/>
      <c r="P212" s="629"/>
      <c r="Q212" s="629"/>
      <c r="R212" s="629"/>
      <c r="S212" s="629"/>
      <c r="T212" s="629"/>
      <c r="U212" s="629"/>
      <c r="V212" s="629"/>
      <c r="W212" s="629"/>
      <c r="X212" s="629"/>
      <c r="Y212" s="629"/>
      <c r="Z212" s="629"/>
      <c r="AA212" s="629"/>
      <c r="AB212" s="629"/>
      <c r="AC212" s="629"/>
      <c r="AD212" s="629"/>
      <c r="AE212" s="629"/>
    </row>
    <row r="213" spans="1:31">
      <c r="A213" s="672"/>
      <c r="B213" s="679"/>
      <c r="C213" s="679"/>
      <c r="D213" s="672"/>
      <c r="E213" s="629"/>
      <c r="F213" s="629"/>
      <c r="G213" s="629"/>
      <c r="H213" s="629"/>
      <c r="I213" s="629"/>
      <c r="J213" s="629"/>
      <c r="K213" s="629"/>
      <c r="L213" s="629"/>
      <c r="M213" s="629"/>
      <c r="N213" s="629"/>
      <c r="O213" s="629"/>
      <c r="P213" s="629"/>
      <c r="Q213" s="629"/>
      <c r="R213" s="629"/>
      <c r="S213" s="629"/>
      <c r="T213" s="629"/>
      <c r="U213" s="629"/>
      <c r="V213" s="629"/>
      <c r="W213" s="629"/>
      <c r="X213" s="629"/>
      <c r="Y213" s="629"/>
      <c r="Z213" s="629"/>
      <c r="AA213" s="629"/>
      <c r="AB213" s="629"/>
      <c r="AC213" s="629"/>
      <c r="AD213" s="629"/>
      <c r="AE213" s="629"/>
    </row>
    <row r="214" spans="1:31">
      <c r="A214" s="672"/>
      <c r="B214" s="679"/>
      <c r="C214" s="679"/>
      <c r="D214" s="672"/>
      <c r="E214" s="629"/>
      <c r="F214" s="629"/>
      <c r="G214" s="629"/>
      <c r="H214" s="629"/>
      <c r="I214" s="629"/>
      <c r="J214" s="629"/>
      <c r="K214" s="629"/>
      <c r="L214" s="629"/>
      <c r="M214" s="629"/>
      <c r="N214" s="629"/>
      <c r="O214" s="629"/>
      <c r="P214" s="629"/>
      <c r="Q214" s="629"/>
      <c r="R214" s="629"/>
      <c r="S214" s="629"/>
      <c r="T214" s="629"/>
      <c r="U214" s="629"/>
      <c r="V214" s="629"/>
      <c r="W214" s="629"/>
      <c r="X214" s="629"/>
      <c r="Y214" s="629"/>
      <c r="Z214" s="629"/>
      <c r="AA214" s="629"/>
      <c r="AB214" s="629"/>
      <c r="AC214" s="629"/>
      <c r="AD214" s="629"/>
      <c r="AE214" s="629"/>
    </row>
    <row r="215" spans="1:31">
      <c r="A215" s="672"/>
      <c r="B215" s="679"/>
      <c r="C215" s="679"/>
      <c r="D215" s="672"/>
      <c r="E215" s="629"/>
      <c r="F215" s="629"/>
      <c r="G215" s="629"/>
      <c r="H215" s="629"/>
      <c r="I215" s="629"/>
      <c r="J215" s="629"/>
      <c r="K215" s="629"/>
      <c r="L215" s="629"/>
      <c r="M215" s="629"/>
      <c r="N215" s="629"/>
      <c r="O215" s="629"/>
      <c r="P215" s="629"/>
      <c r="Q215" s="629"/>
      <c r="R215" s="629"/>
      <c r="S215" s="629"/>
      <c r="T215" s="629"/>
      <c r="U215" s="629"/>
      <c r="V215" s="629"/>
      <c r="W215" s="629"/>
      <c r="X215" s="629"/>
      <c r="Y215" s="629"/>
      <c r="Z215" s="629"/>
      <c r="AA215" s="629"/>
      <c r="AB215" s="629"/>
      <c r="AC215" s="629"/>
      <c r="AD215" s="629"/>
      <c r="AE215" s="629"/>
    </row>
    <row r="216" spans="1:31">
      <c r="A216" s="672"/>
      <c r="B216" s="679"/>
      <c r="C216" s="679"/>
      <c r="D216" s="672"/>
      <c r="E216" s="629"/>
      <c r="F216" s="629"/>
      <c r="G216" s="629"/>
      <c r="H216" s="629"/>
      <c r="I216" s="629"/>
      <c r="J216" s="629"/>
      <c r="K216" s="629"/>
      <c r="L216" s="629"/>
      <c r="M216" s="629"/>
      <c r="N216" s="629"/>
      <c r="O216" s="629"/>
      <c r="P216" s="629"/>
      <c r="Q216" s="629"/>
      <c r="R216" s="629"/>
      <c r="S216" s="629"/>
      <c r="T216" s="629"/>
      <c r="U216" s="629"/>
      <c r="V216" s="629"/>
      <c r="W216" s="629"/>
      <c r="X216" s="629"/>
      <c r="Y216" s="629"/>
      <c r="Z216" s="629"/>
      <c r="AA216" s="629"/>
      <c r="AB216" s="629"/>
      <c r="AC216" s="629"/>
      <c r="AD216" s="629"/>
      <c r="AE216" s="629"/>
    </row>
    <row r="217" spans="1:31">
      <c r="A217" s="672"/>
      <c r="B217" s="679"/>
      <c r="C217" s="679"/>
      <c r="D217" s="672"/>
      <c r="E217" s="629"/>
      <c r="F217" s="629"/>
      <c r="G217" s="629"/>
      <c r="H217" s="629"/>
      <c r="I217" s="629"/>
      <c r="J217" s="629"/>
      <c r="K217" s="629"/>
      <c r="L217" s="629"/>
      <c r="M217" s="629"/>
      <c r="N217" s="629"/>
      <c r="O217" s="629"/>
      <c r="P217" s="629"/>
      <c r="Q217" s="629"/>
      <c r="R217" s="629"/>
      <c r="S217" s="629"/>
      <c r="T217" s="629"/>
      <c r="U217" s="629"/>
      <c r="V217" s="629"/>
      <c r="W217" s="629"/>
      <c r="X217" s="629"/>
      <c r="Y217" s="629"/>
      <c r="Z217" s="629"/>
      <c r="AA217" s="629"/>
      <c r="AB217" s="629"/>
      <c r="AC217" s="629"/>
      <c r="AD217" s="629"/>
      <c r="AE217" s="629"/>
    </row>
    <row r="218" spans="1:31">
      <c r="A218" s="672"/>
      <c r="B218" s="679"/>
      <c r="C218" s="679"/>
      <c r="D218" s="672"/>
      <c r="E218" s="629"/>
      <c r="F218" s="629"/>
      <c r="G218" s="629"/>
      <c r="H218" s="629"/>
      <c r="I218" s="629"/>
      <c r="J218" s="629"/>
      <c r="K218" s="629"/>
      <c r="L218" s="629"/>
      <c r="M218" s="629"/>
      <c r="N218" s="629"/>
      <c r="O218" s="629"/>
      <c r="P218" s="629"/>
      <c r="Q218" s="629"/>
      <c r="R218" s="629"/>
      <c r="S218" s="629"/>
      <c r="T218" s="629"/>
      <c r="U218" s="629"/>
      <c r="V218" s="629"/>
      <c r="W218" s="629"/>
      <c r="X218" s="629"/>
      <c r="Y218" s="629"/>
      <c r="Z218" s="629"/>
      <c r="AA218" s="629"/>
      <c r="AB218" s="629"/>
      <c r="AC218" s="629"/>
      <c r="AD218" s="629"/>
      <c r="AE218" s="629"/>
    </row>
    <row r="219" spans="1:31">
      <c r="A219" s="672"/>
      <c r="B219" s="679"/>
      <c r="C219" s="679"/>
      <c r="D219" s="672"/>
      <c r="E219" s="629"/>
      <c r="F219" s="629"/>
      <c r="G219" s="629"/>
      <c r="H219" s="629"/>
      <c r="I219" s="629"/>
      <c r="J219" s="629"/>
      <c r="K219" s="629"/>
      <c r="L219" s="629"/>
      <c r="M219" s="629"/>
      <c r="N219" s="629"/>
      <c r="O219" s="629"/>
      <c r="P219" s="629"/>
      <c r="Q219" s="629"/>
      <c r="R219" s="629"/>
      <c r="S219" s="629"/>
      <c r="T219" s="629"/>
      <c r="U219" s="629"/>
      <c r="V219" s="629"/>
      <c r="W219" s="629"/>
      <c r="X219" s="629"/>
      <c r="Y219" s="629"/>
      <c r="Z219" s="629"/>
      <c r="AA219" s="629"/>
      <c r="AB219" s="629"/>
      <c r="AC219" s="629"/>
      <c r="AD219" s="629"/>
      <c r="AE219" s="629"/>
    </row>
    <row r="220" spans="1:31">
      <c r="A220" s="672"/>
      <c r="B220" s="679"/>
      <c r="C220" s="679"/>
      <c r="D220" s="672"/>
      <c r="E220" s="629"/>
      <c r="F220" s="629"/>
      <c r="G220" s="629"/>
      <c r="H220" s="629"/>
      <c r="I220" s="629"/>
      <c r="J220" s="629"/>
      <c r="K220" s="629"/>
      <c r="L220" s="629"/>
      <c r="M220" s="629"/>
      <c r="N220" s="629"/>
      <c r="O220" s="629"/>
      <c r="P220" s="629"/>
      <c r="Q220" s="629"/>
      <c r="R220" s="629"/>
      <c r="S220" s="629"/>
      <c r="T220" s="629"/>
      <c r="U220" s="629"/>
      <c r="V220" s="629"/>
      <c r="W220" s="629"/>
      <c r="X220" s="629"/>
      <c r="Y220" s="629"/>
      <c r="Z220" s="629"/>
      <c r="AA220" s="629"/>
      <c r="AB220" s="629"/>
      <c r="AC220" s="629"/>
      <c r="AD220" s="629"/>
      <c r="AE220" s="629"/>
    </row>
    <row r="221" spans="1:31">
      <c r="A221" s="672"/>
      <c r="B221" s="679"/>
      <c r="C221" s="679"/>
      <c r="D221" s="672"/>
      <c r="E221" s="629"/>
      <c r="F221" s="629"/>
      <c r="G221" s="629"/>
      <c r="H221" s="629"/>
      <c r="I221" s="629"/>
      <c r="J221" s="629"/>
      <c r="K221" s="629"/>
      <c r="L221" s="629"/>
      <c r="M221" s="629"/>
      <c r="N221" s="629"/>
      <c r="O221" s="629"/>
      <c r="P221" s="629"/>
      <c r="Q221" s="629"/>
      <c r="R221" s="629"/>
      <c r="S221" s="629"/>
      <c r="T221" s="629"/>
      <c r="U221" s="629"/>
      <c r="V221" s="629"/>
      <c r="W221" s="629"/>
      <c r="X221" s="629"/>
      <c r="Y221" s="629"/>
      <c r="Z221" s="629"/>
      <c r="AA221" s="629"/>
      <c r="AB221" s="629"/>
      <c r="AC221" s="629"/>
      <c r="AD221" s="629"/>
      <c r="AE221" s="629"/>
    </row>
    <row r="222" spans="1:31">
      <c r="A222" s="672"/>
      <c r="B222" s="679"/>
      <c r="C222" s="679"/>
      <c r="D222" s="672"/>
      <c r="E222" s="629"/>
      <c r="F222" s="629"/>
      <c r="G222" s="629"/>
      <c r="H222" s="629"/>
      <c r="I222" s="629"/>
      <c r="J222" s="629"/>
      <c r="K222" s="629"/>
      <c r="L222" s="629"/>
      <c r="M222" s="629"/>
      <c r="N222" s="629"/>
      <c r="O222" s="629"/>
      <c r="P222" s="629"/>
      <c r="Q222" s="629"/>
      <c r="R222" s="629"/>
      <c r="S222" s="629"/>
      <c r="T222" s="629"/>
      <c r="U222" s="629"/>
      <c r="V222" s="629"/>
      <c r="W222" s="629"/>
      <c r="X222" s="629"/>
      <c r="Y222" s="629"/>
      <c r="Z222" s="629"/>
      <c r="AA222" s="629"/>
      <c r="AB222" s="629"/>
      <c r="AC222" s="629"/>
      <c r="AD222" s="629"/>
      <c r="AE222" s="629"/>
    </row>
    <row r="223" spans="1:31">
      <c r="A223" s="672"/>
      <c r="B223" s="679"/>
      <c r="C223" s="679"/>
      <c r="D223" s="672"/>
      <c r="E223" s="629"/>
      <c r="F223" s="629"/>
      <c r="G223" s="629"/>
      <c r="H223" s="629"/>
      <c r="I223" s="629"/>
      <c r="J223" s="629"/>
      <c r="K223" s="629"/>
      <c r="L223" s="629"/>
      <c r="M223" s="629"/>
      <c r="N223" s="629"/>
      <c r="O223" s="629"/>
      <c r="P223" s="629"/>
      <c r="Q223" s="629"/>
      <c r="R223" s="629"/>
      <c r="S223" s="629"/>
      <c r="T223" s="629"/>
      <c r="U223" s="629"/>
      <c r="V223" s="629"/>
      <c r="W223" s="629"/>
      <c r="X223" s="629"/>
      <c r="Y223" s="629"/>
      <c r="Z223" s="629"/>
      <c r="AA223" s="629"/>
      <c r="AB223" s="629"/>
      <c r="AC223" s="629"/>
      <c r="AD223" s="629"/>
      <c r="AE223" s="629"/>
    </row>
    <row r="224" spans="1:31">
      <c r="A224" s="672"/>
      <c r="B224" s="679"/>
      <c r="C224" s="679"/>
      <c r="D224" s="672"/>
      <c r="E224" s="629"/>
      <c r="F224" s="629"/>
      <c r="G224" s="629"/>
      <c r="H224" s="629"/>
      <c r="I224" s="629"/>
      <c r="J224" s="629"/>
      <c r="K224" s="629"/>
      <c r="L224" s="629"/>
      <c r="M224" s="629"/>
      <c r="N224" s="629"/>
      <c r="O224" s="629"/>
      <c r="P224" s="629"/>
      <c r="Q224" s="629"/>
      <c r="R224" s="629"/>
      <c r="S224" s="629"/>
      <c r="T224" s="629"/>
      <c r="U224" s="629"/>
      <c r="V224" s="629"/>
      <c r="W224" s="629"/>
      <c r="X224" s="629"/>
      <c r="Y224" s="629"/>
      <c r="Z224" s="629"/>
      <c r="AA224" s="629"/>
      <c r="AB224" s="629"/>
      <c r="AC224" s="629"/>
      <c r="AD224" s="629"/>
      <c r="AE224" s="629"/>
    </row>
    <row r="225" spans="1:31">
      <c r="A225" s="672"/>
      <c r="B225" s="679"/>
      <c r="C225" s="679"/>
      <c r="D225" s="672"/>
      <c r="E225" s="629"/>
      <c r="F225" s="629"/>
      <c r="G225" s="629"/>
      <c r="H225" s="629"/>
      <c r="I225" s="629"/>
      <c r="J225" s="629"/>
      <c r="K225" s="629"/>
      <c r="L225" s="629"/>
      <c r="M225" s="629"/>
      <c r="N225" s="629"/>
      <c r="O225" s="629"/>
      <c r="P225" s="629"/>
      <c r="Q225" s="629"/>
      <c r="R225" s="629"/>
      <c r="S225" s="629"/>
      <c r="T225" s="629"/>
      <c r="U225" s="629"/>
      <c r="V225" s="629"/>
      <c r="W225" s="629"/>
      <c r="X225" s="629"/>
      <c r="Y225" s="629"/>
      <c r="Z225" s="629"/>
      <c r="AA225" s="629"/>
      <c r="AB225" s="629"/>
      <c r="AC225" s="629"/>
      <c r="AD225" s="629"/>
      <c r="AE225" s="629"/>
    </row>
    <row r="226" spans="1:31">
      <c r="A226" s="672"/>
      <c r="B226" s="679"/>
      <c r="C226" s="679"/>
      <c r="D226" s="672"/>
      <c r="E226" s="629"/>
      <c r="F226" s="629"/>
      <c r="G226" s="629"/>
      <c r="H226" s="629"/>
      <c r="I226" s="629"/>
      <c r="J226" s="629"/>
      <c r="K226" s="629"/>
      <c r="L226" s="629"/>
      <c r="M226" s="629"/>
      <c r="N226" s="629"/>
      <c r="O226" s="629"/>
      <c r="P226" s="629"/>
      <c r="Q226" s="629"/>
      <c r="R226" s="629"/>
      <c r="S226" s="629"/>
      <c r="T226" s="629"/>
      <c r="U226" s="629"/>
      <c r="V226" s="629"/>
      <c r="W226" s="629"/>
      <c r="X226" s="629"/>
      <c r="Y226" s="629"/>
      <c r="Z226" s="629"/>
      <c r="AA226" s="629"/>
      <c r="AB226" s="629"/>
      <c r="AC226" s="629"/>
      <c r="AD226" s="629"/>
      <c r="AE226" s="629"/>
    </row>
    <row r="227" spans="1:31">
      <c r="A227" s="672"/>
      <c r="B227" s="679"/>
      <c r="C227" s="679"/>
      <c r="D227" s="672"/>
      <c r="E227" s="629"/>
      <c r="F227" s="629"/>
      <c r="G227" s="629"/>
      <c r="H227" s="629"/>
      <c r="I227" s="629"/>
      <c r="J227" s="629"/>
      <c r="K227" s="629"/>
      <c r="L227" s="629"/>
      <c r="M227" s="629"/>
      <c r="N227" s="629"/>
      <c r="O227" s="629"/>
      <c r="P227" s="629"/>
      <c r="Q227" s="629"/>
      <c r="R227" s="629"/>
      <c r="S227" s="629"/>
      <c r="T227" s="629"/>
      <c r="U227" s="629"/>
      <c r="V227" s="629"/>
      <c r="W227" s="629"/>
      <c r="X227" s="629"/>
      <c r="Y227" s="629"/>
      <c r="Z227" s="629"/>
      <c r="AA227" s="629"/>
      <c r="AB227" s="629"/>
      <c r="AC227" s="629"/>
      <c r="AD227" s="629"/>
      <c r="AE227" s="629"/>
    </row>
    <row r="228" spans="1:31">
      <c r="A228" s="672"/>
      <c r="B228" s="679"/>
      <c r="C228" s="679"/>
      <c r="D228" s="672"/>
      <c r="E228" s="629"/>
      <c r="F228" s="629"/>
      <c r="G228" s="629"/>
      <c r="H228" s="629"/>
      <c r="I228" s="629"/>
      <c r="J228" s="629"/>
      <c r="K228" s="629"/>
      <c r="L228" s="629"/>
      <c r="M228" s="629"/>
      <c r="N228" s="629"/>
      <c r="O228" s="629"/>
      <c r="P228" s="629"/>
      <c r="Q228" s="629"/>
      <c r="R228" s="629"/>
      <c r="S228" s="629"/>
      <c r="T228" s="629"/>
      <c r="U228" s="629"/>
      <c r="V228" s="629"/>
      <c r="W228" s="629"/>
      <c r="X228" s="629"/>
      <c r="Y228" s="629"/>
      <c r="Z228" s="629"/>
      <c r="AA228" s="629"/>
      <c r="AB228" s="629"/>
      <c r="AC228" s="629"/>
      <c r="AD228" s="629"/>
      <c r="AE228" s="629"/>
    </row>
    <row r="229" spans="1:31">
      <c r="A229" s="672"/>
      <c r="B229" s="679"/>
      <c r="C229" s="679"/>
      <c r="D229" s="672"/>
      <c r="E229" s="629"/>
      <c r="F229" s="629"/>
      <c r="G229" s="629"/>
      <c r="H229" s="629"/>
      <c r="I229" s="629"/>
      <c r="J229" s="629"/>
      <c r="K229" s="629"/>
      <c r="L229" s="629"/>
      <c r="M229" s="629"/>
      <c r="N229" s="629"/>
      <c r="O229" s="629"/>
      <c r="P229" s="629"/>
      <c r="Q229" s="629"/>
      <c r="R229" s="629"/>
      <c r="S229" s="629"/>
      <c r="T229" s="629"/>
      <c r="U229" s="629"/>
      <c r="V229" s="629"/>
      <c r="W229" s="629"/>
      <c r="X229" s="629"/>
      <c r="Y229" s="629"/>
      <c r="Z229" s="629"/>
      <c r="AA229" s="629"/>
      <c r="AB229" s="629"/>
      <c r="AC229" s="629"/>
      <c r="AD229" s="629"/>
      <c r="AE229" s="629"/>
    </row>
    <row r="230" spans="1:31">
      <c r="A230" s="672"/>
      <c r="B230" s="679"/>
      <c r="C230" s="679"/>
      <c r="D230" s="672"/>
      <c r="E230" s="629"/>
      <c r="F230" s="629"/>
      <c r="G230" s="629"/>
      <c r="H230" s="629"/>
      <c r="I230" s="629"/>
      <c r="J230" s="629"/>
      <c r="K230" s="629"/>
      <c r="L230" s="629"/>
      <c r="M230" s="629"/>
      <c r="N230" s="629"/>
      <c r="O230" s="629"/>
      <c r="P230" s="629"/>
      <c r="Q230" s="629"/>
      <c r="R230" s="629"/>
      <c r="S230" s="629"/>
      <c r="T230" s="629"/>
      <c r="U230" s="629"/>
      <c r="V230" s="629"/>
      <c r="W230" s="629"/>
      <c r="X230" s="629"/>
      <c r="Y230" s="629"/>
      <c r="Z230" s="629"/>
      <c r="AA230" s="629"/>
      <c r="AB230" s="629"/>
      <c r="AC230" s="629"/>
      <c r="AD230" s="629"/>
      <c r="AE230" s="629"/>
    </row>
    <row r="231" spans="1:31">
      <c r="A231" s="672"/>
      <c r="B231" s="679"/>
      <c r="C231" s="679"/>
      <c r="D231" s="672"/>
      <c r="E231" s="629"/>
      <c r="F231" s="629"/>
      <c r="G231" s="629"/>
      <c r="H231" s="629"/>
      <c r="I231" s="629"/>
      <c r="J231" s="629"/>
      <c r="K231" s="629"/>
      <c r="L231" s="629"/>
      <c r="M231" s="629"/>
      <c r="N231" s="629"/>
      <c r="O231" s="629"/>
      <c r="P231" s="629"/>
      <c r="Q231" s="629"/>
      <c r="R231" s="629"/>
      <c r="S231" s="629"/>
      <c r="T231" s="629"/>
      <c r="U231" s="629"/>
      <c r="V231" s="629"/>
      <c r="W231" s="629"/>
      <c r="X231" s="629"/>
      <c r="Y231" s="629"/>
      <c r="Z231" s="629"/>
      <c r="AA231" s="629"/>
      <c r="AB231" s="629"/>
      <c r="AC231" s="629"/>
      <c r="AD231" s="629"/>
      <c r="AE231" s="629"/>
    </row>
    <row r="232" spans="1:31">
      <c r="A232" s="672"/>
      <c r="B232" s="679"/>
      <c r="C232" s="679"/>
      <c r="D232" s="672"/>
      <c r="E232" s="629"/>
      <c r="F232" s="629"/>
      <c r="G232" s="629"/>
      <c r="H232" s="629"/>
      <c r="I232" s="629"/>
      <c r="J232" s="629"/>
      <c r="K232" s="629"/>
      <c r="L232" s="629"/>
      <c r="M232" s="629"/>
      <c r="N232" s="629"/>
      <c r="O232" s="629"/>
      <c r="P232" s="629"/>
      <c r="Q232" s="629"/>
      <c r="R232" s="629"/>
      <c r="S232" s="629"/>
      <c r="T232" s="629"/>
      <c r="U232" s="629"/>
      <c r="V232" s="629"/>
      <c r="W232" s="629"/>
      <c r="X232" s="629"/>
      <c r="Y232" s="629"/>
      <c r="Z232" s="629"/>
      <c r="AA232" s="629"/>
      <c r="AB232" s="629"/>
      <c r="AC232" s="629"/>
      <c r="AD232" s="629"/>
      <c r="AE232" s="629"/>
    </row>
    <row r="233" spans="1:31">
      <c r="A233" s="672"/>
      <c r="B233" s="679"/>
      <c r="C233" s="679"/>
      <c r="D233" s="672"/>
      <c r="E233" s="629"/>
      <c r="F233" s="629"/>
      <c r="G233" s="629"/>
      <c r="H233" s="629"/>
      <c r="I233" s="629"/>
      <c r="J233" s="629"/>
      <c r="K233" s="629"/>
      <c r="L233" s="629"/>
      <c r="M233" s="629"/>
      <c r="N233" s="629"/>
      <c r="O233" s="629"/>
      <c r="P233" s="629"/>
      <c r="Q233" s="629"/>
      <c r="R233" s="629"/>
      <c r="S233" s="629"/>
      <c r="T233" s="629"/>
      <c r="U233" s="629"/>
      <c r="V233" s="629"/>
      <c r="W233" s="629"/>
      <c r="X233" s="629"/>
      <c r="Y233" s="629"/>
      <c r="Z233" s="629"/>
      <c r="AA233" s="629"/>
      <c r="AB233" s="629"/>
      <c r="AC233" s="629"/>
      <c r="AD233" s="629"/>
      <c r="AE233" s="629"/>
    </row>
    <row r="234" spans="1:31">
      <c r="A234" s="672"/>
      <c r="B234" s="679"/>
      <c r="C234" s="679"/>
      <c r="D234" s="672"/>
      <c r="E234" s="629"/>
      <c r="F234" s="629"/>
      <c r="G234" s="629"/>
      <c r="H234" s="629"/>
      <c r="I234" s="629"/>
      <c r="J234" s="629"/>
      <c r="K234" s="629"/>
      <c r="L234" s="629"/>
      <c r="M234" s="629"/>
      <c r="N234" s="629"/>
      <c r="O234" s="629"/>
      <c r="P234" s="629"/>
      <c r="Q234" s="629"/>
      <c r="R234" s="629"/>
      <c r="S234" s="629"/>
      <c r="T234" s="629"/>
      <c r="U234" s="629"/>
      <c r="V234" s="629"/>
      <c r="W234" s="629"/>
      <c r="X234" s="629"/>
      <c r="Y234" s="629"/>
      <c r="Z234" s="629"/>
      <c r="AA234" s="629"/>
      <c r="AB234" s="629"/>
      <c r="AC234" s="629"/>
      <c r="AD234" s="629"/>
      <c r="AE234" s="629"/>
    </row>
    <row r="235" spans="1:31">
      <c r="A235" s="672"/>
      <c r="B235" s="679"/>
      <c r="C235" s="679"/>
      <c r="D235" s="672"/>
      <c r="E235" s="629"/>
      <c r="F235" s="629"/>
      <c r="G235" s="629"/>
      <c r="H235" s="629"/>
      <c r="I235" s="629"/>
      <c r="J235" s="629"/>
      <c r="K235" s="629"/>
      <c r="L235" s="629"/>
      <c r="M235" s="629"/>
      <c r="N235" s="629"/>
      <c r="O235" s="629"/>
      <c r="P235" s="629"/>
      <c r="Q235" s="629"/>
      <c r="R235" s="629"/>
      <c r="S235" s="629"/>
      <c r="T235" s="629"/>
      <c r="U235" s="629"/>
      <c r="V235" s="629"/>
      <c r="W235" s="629"/>
      <c r="X235" s="629"/>
      <c r="Y235" s="629"/>
      <c r="Z235" s="629"/>
      <c r="AA235" s="629"/>
      <c r="AB235" s="629"/>
      <c r="AC235" s="629"/>
      <c r="AD235" s="629"/>
      <c r="AE235" s="629"/>
    </row>
    <row r="236" spans="1:31">
      <c r="A236" s="672"/>
      <c r="B236" s="679"/>
      <c r="C236" s="679"/>
      <c r="D236" s="672"/>
      <c r="E236" s="629"/>
      <c r="F236" s="629"/>
      <c r="G236" s="629"/>
      <c r="H236" s="629"/>
      <c r="I236" s="629"/>
      <c r="J236" s="629"/>
      <c r="K236" s="629"/>
      <c r="L236" s="629"/>
      <c r="M236" s="629"/>
      <c r="N236" s="629"/>
      <c r="O236" s="629"/>
      <c r="P236" s="629"/>
      <c r="Q236" s="629"/>
      <c r="R236" s="629"/>
      <c r="S236" s="629"/>
      <c r="T236" s="629"/>
      <c r="U236" s="629"/>
      <c r="V236" s="629"/>
      <c r="W236" s="629"/>
      <c r="X236" s="629"/>
      <c r="Y236" s="629"/>
      <c r="Z236" s="629"/>
      <c r="AA236" s="629"/>
      <c r="AB236" s="629"/>
      <c r="AC236" s="629"/>
      <c r="AD236" s="629"/>
      <c r="AE236" s="629"/>
    </row>
    <row r="237" spans="1:31">
      <c r="A237" s="672"/>
      <c r="B237" s="679"/>
      <c r="C237" s="679"/>
      <c r="D237" s="672"/>
      <c r="E237" s="629"/>
      <c r="F237" s="629"/>
      <c r="G237" s="629"/>
      <c r="H237" s="629"/>
      <c r="I237" s="629"/>
      <c r="J237" s="629"/>
      <c r="K237" s="629"/>
      <c r="L237" s="629"/>
      <c r="M237" s="629"/>
      <c r="N237" s="629"/>
      <c r="O237" s="629"/>
      <c r="P237" s="629"/>
      <c r="Q237" s="629"/>
      <c r="R237" s="629"/>
      <c r="S237" s="629"/>
      <c r="T237" s="629"/>
      <c r="U237" s="629"/>
      <c r="V237" s="629"/>
      <c r="W237" s="629"/>
      <c r="X237" s="629"/>
      <c r="Y237" s="629"/>
      <c r="Z237" s="629"/>
      <c r="AA237" s="629"/>
      <c r="AB237" s="629"/>
      <c r="AC237" s="629"/>
      <c r="AD237" s="629"/>
      <c r="AE237" s="629"/>
    </row>
    <row r="238" spans="1:31">
      <c r="A238" s="672"/>
      <c r="B238" s="679"/>
      <c r="C238" s="679"/>
      <c r="D238" s="672"/>
      <c r="E238" s="629"/>
      <c r="F238" s="629"/>
      <c r="G238" s="629"/>
      <c r="H238" s="629"/>
      <c r="I238" s="629"/>
      <c r="J238" s="629"/>
      <c r="K238" s="629"/>
      <c r="L238" s="629"/>
      <c r="M238" s="629"/>
      <c r="N238" s="629"/>
      <c r="O238" s="629"/>
      <c r="P238" s="629"/>
      <c r="Q238" s="629"/>
      <c r="R238" s="629"/>
      <c r="S238" s="629"/>
      <c r="T238" s="629"/>
      <c r="U238" s="629"/>
      <c r="V238" s="629"/>
      <c r="W238" s="629"/>
      <c r="X238" s="629"/>
      <c r="Y238" s="629"/>
      <c r="Z238" s="629"/>
      <c r="AA238" s="629"/>
      <c r="AB238" s="629"/>
      <c r="AC238" s="629"/>
      <c r="AD238" s="629"/>
      <c r="AE238" s="629"/>
    </row>
    <row r="239" spans="1:31">
      <c r="A239" s="672"/>
      <c r="B239" s="679"/>
      <c r="C239" s="679"/>
      <c r="D239" s="672"/>
      <c r="E239" s="629"/>
      <c r="F239" s="629"/>
      <c r="G239" s="629"/>
      <c r="H239" s="629"/>
      <c r="I239" s="629"/>
      <c r="J239" s="629"/>
      <c r="K239" s="629"/>
      <c r="L239" s="629"/>
      <c r="M239" s="629"/>
      <c r="N239" s="629"/>
      <c r="O239" s="629"/>
      <c r="P239" s="629"/>
      <c r="Q239" s="629"/>
      <c r="R239" s="629"/>
      <c r="S239" s="629"/>
      <c r="T239" s="629"/>
      <c r="U239" s="629"/>
      <c r="V239" s="629"/>
      <c r="W239" s="629"/>
      <c r="X239" s="629"/>
      <c r="Y239" s="629"/>
      <c r="Z239" s="629"/>
      <c r="AA239" s="629"/>
      <c r="AB239" s="629"/>
      <c r="AC239" s="629"/>
      <c r="AD239" s="629"/>
      <c r="AE239" s="629"/>
    </row>
    <row r="240" spans="1:31">
      <c r="A240" s="672"/>
      <c r="B240" s="679"/>
      <c r="C240" s="679"/>
      <c r="D240" s="672"/>
      <c r="E240" s="629"/>
      <c r="F240" s="629"/>
      <c r="G240" s="629"/>
      <c r="H240" s="629"/>
      <c r="I240" s="629"/>
      <c r="J240" s="629"/>
      <c r="K240" s="629"/>
      <c r="L240" s="629"/>
      <c r="M240" s="629"/>
      <c r="N240" s="629"/>
      <c r="O240" s="629"/>
      <c r="P240" s="629"/>
      <c r="Q240" s="629"/>
      <c r="R240" s="629"/>
      <c r="S240" s="629"/>
      <c r="T240" s="629"/>
      <c r="U240" s="629"/>
      <c r="V240" s="629"/>
      <c r="W240" s="629"/>
      <c r="X240" s="629"/>
      <c r="Y240" s="629"/>
      <c r="Z240" s="629"/>
      <c r="AA240" s="629"/>
      <c r="AB240" s="629"/>
      <c r="AC240" s="629"/>
      <c r="AD240" s="629"/>
      <c r="AE240" s="629"/>
    </row>
    <row r="241" spans="1:31">
      <c r="A241" s="672"/>
      <c r="B241" s="679"/>
      <c r="C241" s="679"/>
      <c r="D241" s="672"/>
      <c r="E241" s="629"/>
      <c r="F241" s="629"/>
      <c r="G241" s="629"/>
      <c r="H241" s="629"/>
      <c r="I241" s="629"/>
      <c r="J241" s="629"/>
      <c r="K241" s="629"/>
      <c r="L241" s="629"/>
      <c r="M241" s="629"/>
      <c r="N241" s="629"/>
      <c r="O241" s="629"/>
      <c r="P241" s="629"/>
      <c r="Q241" s="629"/>
      <c r="R241" s="629"/>
      <c r="S241" s="629"/>
      <c r="T241" s="629"/>
      <c r="U241" s="629"/>
      <c r="V241" s="629"/>
      <c r="W241" s="629"/>
      <c r="X241" s="629"/>
      <c r="Y241" s="629"/>
      <c r="Z241" s="629"/>
      <c r="AA241" s="629"/>
      <c r="AB241" s="629"/>
      <c r="AC241" s="629"/>
      <c r="AD241" s="629"/>
      <c r="AE241" s="629"/>
    </row>
    <row r="242" spans="1:31">
      <c r="A242" s="672"/>
      <c r="B242" s="679"/>
      <c r="C242" s="679"/>
      <c r="D242" s="672"/>
      <c r="E242" s="629"/>
      <c r="F242" s="629"/>
      <c r="G242" s="629"/>
      <c r="H242" s="629"/>
      <c r="I242" s="629"/>
      <c r="J242" s="629"/>
      <c r="K242" s="629"/>
      <c r="L242" s="629"/>
      <c r="M242" s="629"/>
      <c r="N242" s="629"/>
      <c r="O242" s="629"/>
      <c r="P242" s="629"/>
      <c r="Q242" s="629"/>
      <c r="R242" s="629"/>
      <c r="S242" s="629"/>
      <c r="T242" s="629"/>
      <c r="U242" s="629"/>
      <c r="V242" s="629"/>
      <c r="W242" s="629"/>
      <c r="X242" s="629"/>
      <c r="Y242" s="629"/>
      <c r="Z242" s="629"/>
      <c r="AA242" s="629"/>
      <c r="AB242" s="629"/>
      <c r="AC242" s="629"/>
      <c r="AD242" s="629"/>
      <c r="AE242" s="629"/>
    </row>
    <row r="243" spans="1:31">
      <c r="A243" s="672"/>
      <c r="B243" s="679"/>
      <c r="C243" s="679"/>
      <c r="D243" s="672"/>
      <c r="E243" s="629"/>
      <c r="F243" s="629"/>
      <c r="G243" s="629"/>
      <c r="H243" s="629"/>
      <c r="I243" s="629"/>
      <c r="J243" s="629"/>
      <c r="K243" s="629"/>
      <c r="L243" s="629"/>
      <c r="M243" s="629"/>
      <c r="N243" s="629"/>
      <c r="O243" s="629"/>
      <c r="P243" s="629"/>
      <c r="Q243" s="629"/>
      <c r="R243" s="629"/>
      <c r="S243" s="629"/>
      <c r="T243" s="629"/>
      <c r="U243" s="629"/>
      <c r="V243" s="629"/>
      <c r="W243" s="629"/>
      <c r="X243" s="629"/>
      <c r="Y243" s="629"/>
      <c r="Z243" s="629"/>
      <c r="AA243" s="629"/>
      <c r="AB243" s="629"/>
      <c r="AC243" s="629"/>
      <c r="AD243" s="629"/>
      <c r="AE243" s="629"/>
    </row>
    <row r="244" spans="1:31">
      <c r="A244" s="672"/>
      <c r="B244" s="679"/>
      <c r="C244" s="679"/>
      <c r="D244" s="672"/>
      <c r="E244" s="629"/>
      <c r="F244" s="629"/>
      <c r="G244" s="629"/>
      <c r="H244" s="629"/>
      <c r="I244" s="629"/>
      <c r="J244" s="629"/>
      <c r="K244" s="629"/>
      <c r="L244" s="629"/>
      <c r="M244" s="629"/>
      <c r="N244" s="629"/>
      <c r="O244" s="629"/>
      <c r="P244" s="629"/>
      <c r="Q244" s="629"/>
      <c r="R244" s="629"/>
      <c r="S244" s="629"/>
      <c r="T244" s="629"/>
      <c r="U244" s="629"/>
      <c r="V244" s="629"/>
      <c r="W244" s="629"/>
      <c r="X244" s="629"/>
      <c r="Y244" s="629"/>
      <c r="Z244" s="629"/>
      <c r="AA244" s="629"/>
      <c r="AB244" s="629"/>
      <c r="AC244" s="629"/>
      <c r="AD244" s="629"/>
      <c r="AE244" s="629"/>
    </row>
    <row r="245" spans="1:31">
      <c r="A245" s="672"/>
      <c r="B245" s="679"/>
      <c r="C245" s="679"/>
      <c r="D245" s="672"/>
      <c r="E245" s="629"/>
      <c r="F245" s="629"/>
      <c r="G245" s="629"/>
      <c r="H245" s="629"/>
      <c r="I245" s="629"/>
      <c r="J245" s="629"/>
      <c r="K245" s="629"/>
      <c r="L245" s="629"/>
      <c r="M245" s="629"/>
      <c r="N245" s="629"/>
      <c r="O245" s="629"/>
      <c r="P245" s="629"/>
      <c r="Q245" s="629"/>
      <c r="R245" s="629"/>
      <c r="S245" s="629"/>
      <c r="T245" s="629"/>
      <c r="U245" s="629"/>
      <c r="V245" s="629"/>
      <c r="W245" s="629"/>
      <c r="X245" s="629"/>
      <c r="Y245" s="629"/>
      <c r="Z245" s="629"/>
      <c r="AA245" s="629"/>
      <c r="AB245" s="629"/>
      <c r="AC245" s="629"/>
      <c r="AD245" s="629"/>
      <c r="AE245" s="629"/>
    </row>
    <row r="246" spans="1:31">
      <c r="A246" s="672"/>
      <c r="B246" s="679"/>
      <c r="C246" s="679"/>
      <c r="D246" s="672"/>
      <c r="E246" s="629"/>
      <c r="F246" s="629"/>
      <c r="G246" s="629"/>
      <c r="H246" s="629"/>
      <c r="I246" s="629"/>
      <c r="J246" s="629"/>
      <c r="K246" s="629"/>
      <c r="L246" s="629"/>
      <c r="M246" s="629"/>
      <c r="N246" s="629"/>
      <c r="O246" s="629"/>
      <c r="P246" s="629"/>
      <c r="Q246" s="629"/>
      <c r="R246" s="629"/>
      <c r="S246" s="629"/>
      <c r="T246" s="629"/>
      <c r="U246" s="629"/>
      <c r="V246" s="629"/>
      <c r="W246" s="629"/>
      <c r="X246" s="629"/>
      <c r="Y246" s="629"/>
      <c r="Z246" s="629"/>
      <c r="AA246" s="629"/>
      <c r="AB246" s="629"/>
      <c r="AC246" s="629"/>
      <c r="AD246" s="629"/>
      <c r="AE246" s="629"/>
    </row>
    <row r="247" spans="1:31">
      <c r="A247" s="672"/>
      <c r="B247" s="679"/>
      <c r="C247" s="679"/>
      <c r="D247" s="672"/>
      <c r="E247" s="629"/>
      <c r="F247" s="629"/>
      <c r="G247" s="629"/>
      <c r="H247" s="629"/>
      <c r="I247" s="629"/>
      <c r="J247" s="629"/>
      <c r="K247" s="629"/>
      <c r="L247" s="629"/>
      <c r="M247" s="629"/>
      <c r="N247" s="629"/>
      <c r="O247" s="629"/>
      <c r="P247" s="629"/>
      <c r="Q247" s="629"/>
      <c r="R247" s="629"/>
      <c r="S247" s="629"/>
      <c r="T247" s="629"/>
      <c r="U247" s="629"/>
      <c r="V247" s="629"/>
      <c r="W247" s="629"/>
      <c r="X247" s="629"/>
      <c r="Y247" s="629"/>
      <c r="Z247" s="629"/>
      <c r="AA247" s="629"/>
      <c r="AB247" s="629"/>
      <c r="AC247" s="629"/>
      <c r="AD247" s="629"/>
      <c r="AE247" s="629"/>
    </row>
    <row r="248" spans="1:31">
      <c r="A248" s="672"/>
      <c r="B248" s="679"/>
      <c r="C248" s="679"/>
      <c r="D248" s="672"/>
      <c r="E248" s="629"/>
      <c r="F248" s="629"/>
      <c r="G248" s="629"/>
      <c r="H248" s="629"/>
      <c r="I248" s="629"/>
      <c r="J248" s="629"/>
      <c r="K248" s="629"/>
      <c r="L248" s="629"/>
      <c r="M248" s="629"/>
      <c r="N248" s="629"/>
      <c r="O248" s="629"/>
      <c r="P248" s="629"/>
      <c r="Q248" s="629"/>
      <c r="R248" s="629"/>
      <c r="S248" s="629"/>
      <c r="T248" s="629"/>
      <c r="U248" s="629"/>
      <c r="V248" s="629"/>
      <c r="W248" s="629"/>
      <c r="X248" s="629"/>
      <c r="Y248" s="629"/>
      <c r="Z248" s="629"/>
      <c r="AA248" s="629"/>
      <c r="AB248" s="629"/>
      <c r="AC248" s="629"/>
      <c r="AD248" s="629"/>
      <c r="AE248" s="629"/>
    </row>
    <row r="249" spans="1:31">
      <c r="A249" s="672"/>
      <c r="B249" s="679"/>
      <c r="C249" s="679"/>
      <c r="D249" s="672"/>
      <c r="E249" s="629"/>
      <c r="F249" s="629"/>
      <c r="G249" s="629"/>
      <c r="H249" s="629"/>
      <c r="I249" s="629"/>
      <c r="J249" s="629"/>
      <c r="K249" s="629"/>
      <c r="L249" s="629"/>
      <c r="M249" s="629"/>
      <c r="N249" s="629"/>
      <c r="O249" s="629"/>
      <c r="P249" s="629"/>
      <c r="Q249" s="629"/>
      <c r="R249" s="629"/>
      <c r="S249" s="629"/>
      <c r="T249" s="629"/>
      <c r="U249" s="629"/>
      <c r="V249" s="629"/>
      <c r="W249" s="629"/>
      <c r="X249" s="629"/>
      <c r="Y249" s="629"/>
      <c r="Z249" s="629"/>
      <c r="AA249" s="629"/>
      <c r="AB249" s="629"/>
      <c r="AC249" s="629"/>
      <c r="AD249" s="629"/>
      <c r="AE249" s="629"/>
    </row>
    <row r="250" spans="1:31">
      <c r="A250" s="672"/>
      <c r="B250" s="679"/>
      <c r="C250" s="679"/>
      <c r="D250" s="672"/>
      <c r="E250" s="629"/>
      <c r="F250" s="629"/>
      <c r="G250" s="629"/>
      <c r="H250" s="629"/>
      <c r="I250" s="629"/>
      <c r="J250" s="629"/>
      <c r="K250" s="629"/>
      <c r="L250" s="629"/>
      <c r="M250" s="629"/>
      <c r="N250" s="629"/>
      <c r="O250" s="629"/>
      <c r="P250" s="629"/>
      <c r="Q250" s="629"/>
      <c r="R250" s="629"/>
      <c r="S250" s="629"/>
      <c r="T250" s="629"/>
      <c r="U250" s="629"/>
      <c r="V250" s="629"/>
      <c r="W250" s="629"/>
      <c r="X250" s="629"/>
      <c r="Y250" s="629"/>
      <c r="Z250" s="629"/>
      <c r="AA250" s="629"/>
      <c r="AB250" s="629"/>
      <c r="AC250" s="629"/>
      <c r="AD250" s="629"/>
      <c r="AE250" s="629"/>
    </row>
    <row r="251" spans="1:31">
      <c r="A251" s="672"/>
      <c r="B251" s="679"/>
      <c r="C251" s="679"/>
      <c r="D251" s="672"/>
      <c r="E251" s="629"/>
      <c r="F251" s="629"/>
      <c r="G251" s="629"/>
      <c r="H251" s="629"/>
      <c r="I251" s="629"/>
      <c r="J251" s="629"/>
      <c r="K251" s="629"/>
      <c r="L251" s="629"/>
      <c r="M251" s="629"/>
      <c r="N251" s="629"/>
      <c r="O251" s="629"/>
      <c r="P251" s="629"/>
      <c r="Q251" s="629"/>
      <c r="R251" s="629"/>
      <c r="S251" s="629"/>
      <c r="T251" s="629"/>
      <c r="U251" s="629"/>
      <c r="V251" s="629"/>
      <c r="W251" s="629"/>
      <c r="X251" s="629"/>
      <c r="Y251" s="629"/>
      <c r="Z251" s="629"/>
      <c r="AA251" s="629"/>
      <c r="AB251" s="629"/>
      <c r="AC251" s="629"/>
      <c r="AD251" s="629"/>
      <c r="AE251" s="629"/>
    </row>
    <row r="252" spans="1:31">
      <c r="A252" s="672"/>
      <c r="B252" s="679"/>
      <c r="C252" s="679"/>
      <c r="D252" s="672"/>
      <c r="E252" s="629"/>
      <c r="F252" s="629"/>
      <c r="G252" s="629"/>
      <c r="H252" s="629"/>
      <c r="I252" s="629"/>
      <c r="J252" s="629"/>
      <c r="K252" s="629"/>
      <c r="L252" s="629"/>
      <c r="M252" s="629"/>
      <c r="N252" s="629"/>
      <c r="O252" s="629"/>
      <c r="P252" s="629"/>
      <c r="Q252" s="629"/>
      <c r="R252" s="629"/>
      <c r="S252" s="629"/>
      <c r="T252" s="629"/>
      <c r="U252" s="629"/>
      <c r="V252" s="629"/>
      <c r="W252" s="629"/>
      <c r="X252" s="629"/>
      <c r="Y252" s="629"/>
      <c r="Z252" s="629"/>
      <c r="AA252" s="629"/>
      <c r="AB252" s="629"/>
      <c r="AC252" s="629"/>
      <c r="AD252" s="629"/>
      <c r="AE252" s="629"/>
    </row>
    <row r="253" spans="1:31">
      <c r="A253" s="672"/>
      <c r="B253" s="679"/>
      <c r="C253" s="679"/>
      <c r="D253" s="672"/>
      <c r="E253" s="629"/>
      <c r="F253" s="629"/>
      <c r="G253" s="629"/>
      <c r="H253" s="629"/>
      <c r="I253" s="629"/>
      <c r="J253" s="629"/>
      <c r="K253" s="629"/>
      <c r="L253" s="629"/>
      <c r="M253" s="629"/>
      <c r="N253" s="629"/>
      <c r="O253" s="629"/>
      <c r="P253" s="629"/>
      <c r="Q253" s="629"/>
      <c r="R253" s="629"/>
      <c r="S253" s="629"/>
      <c r="T253" s="629"/>
      <c r="U253" s="629"/>
      <c r="V253" s="629"/>
      <c r="W253" s="629"/>
      <c r="X253" s="629"/>
      <c r="Y253" s="629"/>
      <c r="Z253" s="629"/>
      <c r="AA253" s="629"/>
      <c r="AB253" s="629"/>
      <c r="AC253" s="629"/>
      <c r="AD253" s="629"/>
      <c r="AE253" s="629"/>
    </row>
    <row r="254" spans="1:31">
      <c r="A254" s="672"/>
      <c r="B254" s="679"/>
      <c r="C254" s="679"/>
      <c r="D254" s="672"/>
      <c r="E254" s="629"/>
      <c r="F254" s="629"/>
      <c r="G254" s="629"/>
      <c r="H254" s="629"/>
      <c r="I254" s="629"/>
      <c r="J254" s="629"/>
      <c r="K254" s="629"/>
      <c r="L254" s="629"/>
      <c r="M254" s="629"/>
      <c r="N254" s="629"/>
      <c r="O254" s="629"/>
      <c r="P254" s="629"/>
      <c r="Q254" s="629"/>
      <c r="R254" s="629"/>
      <c r="S254" s="629"/>
      <c r="T254" s="629"/>
      <c r="U254" s="629"/>
      <c r="V254" s="629"/>
      <c r="W254" s="629"/>
      <c r="X254" s="629"/>
      <c r="Y254" s="629"/>
      <c r="Z254" s="629"/>
      <c r="AA254" s="629"/>
      <c r="AB254" s="629"/>
      <c r="AC254" s="629"/>
      <c r="AD254" s="629"/>
      <c r="AE254" s="629"/>
    </row>
    <row r="255" spans="1:31">
      <c r="A255" s="672"/>
      <c r="B255" s="679"/>
      <c r="C255" s="679"/>
      <c r="D255" s="672"/>
      <c r="E255" s="629"/>
      <c r="F255" s="629"/>
      <c r="G255" s="629"/>
      <c r="H255" s="629"/>
      <c r="I255" s="629"/>
      <c r="J255" s="629"/>
      <c r="K255" s="629"/>
      <c r="L255" s="629"/>
      <c r="M255" s="629"/>
      <c r="N255" s="629"/>
      <c r="O255" s="629"/>
      <c r="P255" s="629"/>
      <c r="Q255" s="629"/>
      <c r="R255" s="629"/>
      <c r="S255" s="629"/>
      <c r="T255" s="629"/>
      <c r="U255" s="629"/>
      <c r="V255" s="629"/>
      <c r="W255" s="629"/>
      <c r="X255" s="629"/>
      <c r="Y255" s="629"/>
      <c r="Z255" s="629"/>
      <c r="AA255" s="629"/>
      <c r="AB255" s="629"/>
      <c r="AC255" s="629"/>
      <c r="AD255" s="629"/>
      <c r="AE255" s="629"/>
    </row>
    <row r="256" spans="1:31">
      <c r="A256" s="672"/>
      <c r="B256" s="679"/>
      <c r="C256" s="679"/>
      <c r="D256" s="672"/>
      <c r="E256" s="629"/>
      <c r="F256" s="629"/>
      <c r="G256" s="629"/>
      <c r="H256" s="629"/>
      <c r="I256" s="629"/>
      <c r="J256" s="629"/>
      <c r="K256" s="629"/>
      <c r="L256" s="629"/>
      <c r="M256" s="629"/>
      <c r="N256" s="629"/>
      <c r="O256" s="629"/>
      <c r="P256" s="629"/>
      <c r="Q256" s="629"/>
      <c r="R256" s="629"/>
      <c r="S256" s="629"/>
      <c r="T256" s="629"/>
      <c r="U256" s="629"/>
      <c r="V256" s="629"/>
      <c r="W256" s="629"/>
      <c r="X256" s="629"/>
      <c r="Y256" s="629"/>
      <c r="Z256" s="629"/>
      <c r="AA256" s="629"/>
      <c r="AB256" s="629"/>
      <c r="AC256" s="629"/>
      <c r="AD256" s="629"/>
      <c r="AE256" s="629"/>
    </row>
    <row r="257" spans="1:31">
      <c r="A257" s="672"/>
      <c r="B257" s="679"/>
      <c r="C257" s="679"/>
      <c r="D257" s="672"/>
      <c r="E257" s="629"/>
      <c r="F257" s="629"/>
      <c r="G257" s="629"/>
      <c r="H257" s="629"/>
      <c r="I257" s="629"/>
      <c r="J257" s="629"/>
      <c r="K257" s="629"/>
      <c r="L257" s="629"/>
      <c r="M257" s="629"/>
      <c r="N257" s="629"/>
      <c r="O257" s="629"/>
      <c r="P257" s="629"/>
      <c r="Q257" s="629"/>
      <c r="R257" s="629"/>
      <c r="S257" s="629"/>
      <c r="T257" s="629"/>
      <c r="U257" s="629"/>
      <c r="V257" s="629"/>
      <c r="W257" s="629"/>
      <c r="X257" s="629"/>
      <c r="Y257" s="629"/>
      <c r="Z257" s="629"/>
      <c r="AA257" s="629"/>
      <c r="AB257" s="629"/>
      <c r="AC257" s="629"/>
      <c r="AD257" s="629"/>
      <c r="AE257" s="629"/>
    </row>
    <row r="258" spans="1:31">
      <c r="A258" s="672"/>
      <c r="B258" s="679"/>
      <c r="C258" s="679"/>
      <c r="D258" s="672"/>
      <c r="E258" s="629"/>
      <c r="F258" s="629"/>
      <c r="G258" s="629"/>
      <c r="H258" s="629"/>
      <c r="I258" s="629"/>
      <c r="J258" s="629"/>
      <c r="K258" s="629"/>
      <c r="L258" s="629"/>
      <c r="M258" s="629"/>
      <c r="N258" s="629"/>
      <c r="O258" s="629"/>
      <c r="P258" s="629"/>
      <c r="Q258" s="629"/>
      <c r="R258" s="629"/>
      <c r="S258" s="629"/>
      <c r="T258" s="629"/>
      <c r="U258" s="629"/>
      <c r="V258" s="629"/>
      <c r="W258" s="629"/>
      <c r="X258" s="629"/>
      <c r="Y258" s="629"/>
      <c r="Z258" s="629"/>
      <c r="AA258" s="629"/>
      <c r="AB258" s="629"/>
      <c r="AC258" s="629"/>
      <c r="AD258" s="629"/>
      <c r="AE258" s="629"/>
    </row>
    <row r="259" spans="1:31">
      <c r="A259" s="672"/>
      <c r="B259" s="679"/>
      <c r="C259" s="679"/>
      <c r="D259" s="672"/>
      <c r="E259" s="629"/>
      <c r="F259" s="629"/>
      <c r="G259" s="629"/>
      <c r="H259" s="629"/>
      <c r="I259" s="629"/>
      <c r="J259" s="629"/>
      <c r="K259" s="629"/>
      <c r="L259" s="629"/>
      <c r="M259" s="629"/>
      <c r="N259" s="629"/>
      <c r="O259" s="629"/>
      <c r="P259" s="629"/>
      <c r="Q259" s="629"/>
      <c r="R259" s="629"/>
      <c r="S259" s="629"/>
      <c r="T259" s="629"/>
      <c r="U259" s="629"/>
      <c r="V259" s="629"/>
      <c r="W259" s="629"/>
      <c r="X259" s="629"/>
      <c r="Y259" s="629"/>
      <c r="Z259" s="629"/>
      <c r="AA259" s="629"/>
      <c r="AB259" s="629"/>
      <c r="AC259" s="629"/>
      <c r="AD259" s="629"/>
      <c r="AE259" s="629"/>
    </row>
    <row r="260" spans="1:31">
      <c r="A260" s="672"/>
      <c r="B260" s="679"/>
      <c r="C260" s="679"/>
      <c r="D260" s="672"/>
      <c r="E260" s="629"/>
      <c r="F260" s="629"/>
      <c r="G260" s="629"/>
      <c r="H260" s="629"/>
      <c r="I260" s="629"/>
      <c r="J260" s="629"/>
      <c r="K260" s="629"/>
      <c r="L260" s="629"/>
      <c r="M260" s="629"/>
      <c r="N260" s="629"/>
      <c r="O260" s="629"/>
      <c r="P260" s="629"/>
      <c r="Q260" s="629"/>
      <c r="R260" s="629"/>
      <c r="S260" s="629"/>
      <c r="T260" s="629"/>
      <c r="U260" s="629"/>
      <c r="V260" s="629"/>
      <c r="W260" s="629"/>
      <c r="X260" s="629"/>
      <c r="Y260" s="629"/>
      <c r="Z260" s="629"/>
      <c r="AA260" s="629"/>
      <c r="AB260" s="629"/>
      <c r="AC260" s="629"/>
      <c r="AD260" s="629"/>
      <c r="AE260" s="629"/>
    </row>
    <row r="261" spans="1:31">
      <c r="A261" s="672"/>
      <c r="B261" s="679"/>
      <c r="C261" s="679"/>
      <c r="D261" s="672"/>
      <c r="E261" s="629"/>
      <c r="F261" s="629"/>
      <c r="G261" s="629"/>
      <c r="H261" s="629"/>
      <c r="I261" s="629"/>
      <c r="J261" s="629"/>
      <c r="K261" s="629"/>
      <c r="L261" s="629"/>
      <c r="M261" s="629"/>
      <c r="N261" s="629"/>
      <c r="O261" s="629"/>
      <c r="P261" s="629"/>
      <c r="Q261" s="629"/>
      <c r="R261" s="629"/>
      <c r="S261" s="629"/>
      <c r="T261" s="629"/>
      <c r="U261" s="629"/>
      <c r="V261" s="629"/>
      <c r="W261" s="629"/>
      <c r="X261" s="629"/>
      <c r="Y261" s="629"/>
      <c r="Z261" s="629"/>
      <c r="AA261" s="629"/>
      <c r="AB261" s="629"/>
      <c r="AC261" s="629"/>
      <c r="AD261" s="629"/>
      <c r="AE261" s="629"/>
    </row>
    <row r="262" spans="1:31">
      <c r="A262" s="672"/>
      <c r="B262" s="679"/>
      <c r="C262" s="679"/>
      <c r="D262" s="672"/>
      <c r="E262" s="629"/>
      <c r="F262" s="629"/>
      <c r="G262" s="629"/>
      <c r="H262" s="629"/>
      <c r="I262" s="629"/>
      <c r="J262" s="629"/>
      <c r="K262" s="629"/>
      <c r="L262" s="629"/>
      <c r="M262" s="629"/>
      <c r="N262" s="629"/>
      <c r="O262" s="629"/>
      <c r="P262" s="629"/>
      <c r="Q262" s="629"/>
      <c r="R262" s="629"/>
      <c r="S262" s="629"/>
      <c r="T262" s="629"/>
      <c r="U262" s="629"/>
      <c r="V262" s="629"/>
      <c r="W262" s="629"/>
      <c r="X262" s="629"/>
      <c r="Y262" s="629"/>
      <c r="Z262" s="629"/>
      <c r="AA262" s="629"/>
      <c r="AB262" s="629"/>
      <c r="AC262" s="629"/>
      <c r="AD262" s="629"/>
      <c r="AE262" s="629"/>
    </row>
    <row r="263" spans="1:31">
      <c r="A263" s="672"/>
      <c r="B263" s="679"/>
      <c r="C263" s="679"/>
      <c r="D263" s="672"/>
      <c r="E263" s="629"/>
      <c r="F263" s="629"/>
      <c r="G263" s="629"/>
      <c r="H263" s="629"/>
      <c r="I263" s="629"/>
      <c r="J263" s="629"/>
      <c r="K263" s="629"/>
      <c r="L263" s="629"/>
      <c r="M263" s="629"/>
      <c r="N263" s="629"/>
      <c r="O263" s="629"/>
      <c r="P263" s="629"/>
      <c r="Q263" s="629"/>
      <c r="R263" s="629"/>
      <c r="S263" s="629"/>
      <c r="T263" s="629"/>
      <c r="U263" s="629"/>
      <c r="V263" s="629"/>
      <c r="W263" s="629"/>
      <c r="X263" s="629"/>
      <c r="Y263" s="629"/>
      <c r="Z263" s="629"/>
      <c r="AA263" s="629"/>
      <c r="AB263" s="629"/>
      <c r="AC263" s="629"/>
      <c r="AD263" s="629"/>
      <c r="AE263" s="629"/>
    </row>
    <row r="264" spans="1:31">
      <c r="A264" s="672"/>
      <c r="B264" s="679"/>
      <c r="C264" s="679"/>
      <c r="D264" s="672"/>
      <c r="E264" s="629"/>
      <c r="F264" s="629"/>
      <c r="G264" s="629"/>
      <c r="H264" s="629"/>
      <c r="I264" s="629"/>
      <c r="J264" s="629"/>
      <c r="K264" s="629"/>
      <c r="L264" s="629"/>
      <c r="M264" s="629"/>
      <c r="N264" s="629"/>
      <c r="O264" s="629"/>
      <c r="P264" s="629"/>
      <c r="Q264" s="629"/>
      <c r="R264" s="629"/>
      <c r="S264" s="629"/>
      <c r="T264" s="629"/>
      <c r="U264" s="629"/>
      <c r="V264" s="629"/>
      <c r="W264" s="629"/>
      <c r="X264" s="629"/>
      <c r="Y264" s="629"/>
      <c r="Z264" s="629"/>
      <c r="AA264" s="629"/>
      <c r="AB264" s="629"/>
      <c r="AC264" s="629"/>
      <c r="AD264" s="629"/>
      <c r="AE264" s="629"/>
    </row>
    <row r="265" spans="1:31">
      <c r="A265" s="672"/>
      <c r="B265" s="679"/>
      <c r="C265" s="679"/>
      <c r="D265" s="672"/>
      <c r="E265" s="629"/>
      <c r="F265" s="629"/>
      <c r="G265" s="629"/>
      <c r="H265" s="629"/>
      <c r="I265" s="629"/>
      <c r="J265" s="629"/>
      <c r="K265" s="629"/>
      <c r="L265" s="629"/>
      <c r="M265" s="629"/>
      <c r="N265" s="629"/>
      <c r="O265" s="629"/>
      <c r="P265" s="629"/>
      <c r="Q265" s="629"/>
      <c r="R265" s="629"/>
      <c r="S265" s="629"/>
      <c r="T265" s="629"/>
      <c r="U265" s="629"/>
      <c r="V265" s="629"/>
      <c r="W265" s="629"/>
      <c r="X265" s="629"/>
      <c r="Y265" s="629"/>
      <c r="Z265" s="629"/>
      <c r="AA265" s="629"/>
      <c r="AB265" s="629"/>
      <c r="AC265" s="629"/>
      <c r="AD265" s="629"/>
      <c r="AE265" s="629"/>
    </row>
    <row r="266" spans="1:31">
      <c r="A266" s="672"/>
      <c r="B266" s="679"/>
      <c r="C266" s="679"/>
      <c r="D266" s="672"/>
      <c r="E266" s="629"/>
      <c r="F266" s="629"/>
      <c r="G266" s="629"/>
      <c r="H266" s="629"/>
      <c r="I266" s="629"/>
      <c r="J266" s="629"/>
      <c r="K266" s="629"/>
      <c r="L266" s="629"/>
      <c r="M266" s="629"/>
      <c r="N266" s="629"/>
      <c r="O266" s="629"/>
      <c r="P266" s="629"/>
      <c r="Q266" s="629"/>
      <c r="R266" s="629"/>
      <c r="S266" s="629"/>
      <c r="T266" s="629"/>
      <c r="U266" s="629"/>
      <c r="V266" s="629"/>
      <c r="W266" s="629"/>
      <c r="X266" s="629"/>
      <c r="Y266" s="629"/>
      <c r="Z266" s="629"/>
      <c r="AA266" s="629"/>
      <c r="AB266" s="629"/>
      <c r="AC266" s="629"/>
      <c r="AD266" s="629"/>
      <c r="AE266" s="629"/>
    </row>
    <row r="267" spans="1:31">
      <c r="A267" s="672"/>
      <c r="B267" s="679"/>
      <c r="C267" s="679"/>
      <c r="D267" s="672"/>
      <c r="E267" s="629"/>
      <c r="F267" s="629"/>
      <c r="G267" s="629"/>
      <c r="H267" s="629"/>
      <c r="I267" s="629"/>
      <c r="J267" s="629"/>
      <c r="K267" s="629"/>
      <c r="L267" s="629"/>
      <c r="M267" s="629"/>
      <c r="N267" s="629"/>
      <c r="O267" s="629"/>
      <c r="P267" s="629"/>
      <c r="Q267" s="629"/>
      <c r="R267" s="629"/>
      <c r="S267" s="629"/>
      <c r="T267" s="629"/>
      <c r="U267" s="629"/>
      <c r="V267" s="629"/>
      <c r="W267" s="629"/>
      <c r="X267" s="629"/>
      <c r="Y267" s="629"/>
      <c r="Z267" s="629"/>
      <c r="AA267" s="629"/>
      <c r="AB267" s="629"/>
      <c r="AC267" s="629"/>
      <c r="AD267" s="629"/>
      <c r="AE267" s="629"/>
    </row>
    <row r="268" spans="1:31">
      <c r="A268" s="672"/>
      <c r="B268" s="679"/>
      <c r="C268" s="679"/>
      <c r="D268" s="672"/>
      <c r="E268" s="629"/>
      <c r="F268" s="629"/>
      <c r="G268" s="629"/>
      <c r="H268" s="629"/>
      <c r="I268" s="629"/>
      <c r="J268" s="629"/>
      <c r="K268" s="629"/>
      <c r="L268" s="629"/>
      <c r="M268" s="629"/>
      <c r="N268" s="629"/>
      <c r="O268" s="629"/>
      <c r="P268" s="629"/>
      <c r="Q268" s="629"/>
      <c r="R268" s="629"/>
      <c r="S268" s="629"/>
      <c r="T268" s="629"/>
      <c r="U268" s="629"/>
      <c r="V268" s="629"/>
      <c r="W268" s="629"/>
      <c r="X268" s="629"/>
      <c r="Y268" s="629"/>
      <c r="Z268" s="629"/>
      <c r="AA268" s="629"/>
      <c r="AB268" s="629"/>
      <c r="AC268" s="629"/>
      <c r="AD268" s="629"/>
      <c r="AE268" s="629"/>
    </row>
    <row r="269" spans="1:31">
      <c r="A269" s="672"/>
      <c r="B269" s="679"/>
      <c r="C269" s="679"/>
      <c r="D269" s="672"/>
      <c r="E269" s="629"/>
      <c r="F269" s="629"/>
      <c r="G269" s="629"/>
      <c r="H269" s="629"/>
      <c r="I269" s="629"/>
      <c r="J269" s="629"/>
      <c r="K269" s="629"/>
      <c r="L269" s="629"/>
      <c r="M269" s="629"/>
      <c r="N269" s="629"/>
      <c r="O269" s="629"/>
      <c r="P269" s="629"/>
      <c r="Q269" s="629"/>
      <c r="R269" s="629"/>
      <c r="S269" s="629"/>
      <c r="T269" s="629"/>
      <c r="U269" s="629"/>
      <c r="V269" s="629"/>
      <c r="W269" s="629"/>
      <c r="X269" s="629"/>
      <c r="Y269" s="629"/>
      <c r="Z269" s="629"/>
      <c r="AA269" s="629"/>
      <c r="AB269" s="629"/>
      <c r="AC269" s="629"/>
      <c r="AD269" s="629"/>
      <c r="AE269" s="629"/>
    </row>
    <row r="270" spans="1:31">
      <c r="A270" s="672"/>
      <c r="B270" s="679"/>
      <c r="C270" s="679"/>
      <c r="D270" s="672"/>
      <c r="E270" s="629"/>
      <c r="F270" s="629"/>
      <c r="G270" s="629"/>
      <c r="H270" s="629"/>
      <c r="I270" s="629"/>
      <c r="J270" s="629"/>
      <c r="K270" s="629"/>
      <c r="L270" s="629"/>
      <c r="M270" s="629"/>
      <c r="N270" s="629"/>
      <c r="O270" s="629"/>
      <c r="P270" s="629"/>
      <c r="Q270" s="629"/>
      <c r="R270" s="629"/>
      <c r="S270" s="629"/>
      <c r="T270" s="629"/>
      <c r="U270" s="629"/>
      <c r="V270" s="629"/>
      <c r="W270" s="629"/>
      <c r="X270" s="629"/>
      <c r="Y270" s="629"/>
      <c r="Z270" s="629"/>
      <c r="AA270" s="629"/>
      <c r="AB270" s="629"/>
      <c r="AC270" s="629"/>
      <c r="AD270" s="629"/>
      <c r="AE270" s="629"/>
    </row>
    <row r="271" spans="1:31">
      <c r="A271" s="672"/>
      <c r="B271" s="679"/>
      <c r="C271" s="679"/>
      <c r="D271" s="672"/>
      <c r="E271" s="629"/>
      <c r="F271" s="629"/>
      <c r="G271" s="629"/>
      <c r="H271" s="629"/>
      <c r="I271" s="629"/>
      <c r="J271" s="629"/>
      <c r="K271" s="629"/>
      <c r="L271" s="629"/>
      <c r="M271" s="629"/>
      <c r="N271" s="629"/>
      <c r="O271" s="629"/>
      <c r="P271" s="629"/>
      <c r="Q271" s="629"/>
      <c r="R271" s="629"/>
      <c r="S271" s="629"/>
      <c r="T271" s="629"/>
      <c r="U271" s="629"/>
      <c r="V271" s="629"/>
      <c r="W271" s="629"/>
      <c r="X271" s="629"/>
      <c r="Y271" s="629"/>
      <c r="Z271" s="629"/>
      <c r="AA271" s="629"/>
      <c r="AB271" s="629"/>
      <c r="AC271" s="629"/>
      <c r="AD271" s="629"/>
      <c r="AE271" s="629"/>
    </row>
    <row r="272" spans="1:31">
      <c r="A272" s="672"/>
      <c r="B272" s="679"/>
      <c r="C272" s="679"/>
      <c r="D272" s="672"/>
      <c r="E272" s="629"/>
      <c r="F272" s="629"/>
      <c r="G272" s="629"/>
      <c r="H272" s="629"/>
      <c r="I272" s="629"/>
      <c r="J272" s="629"/>
      <c r="K272" s="629"/>
      <c r="L272" s="629"/>
      <c r="M272" s="629"/>
      <c r="N272" s="629"/>
      <c r="O272" s="629"/>
      <c r="P272" s="629"/>
      <c r="Q272" s="629"/>
      <c r="R272" s="629"/>
      <c r="S272" s="629"/>
      <c r="T272" s="629"/>
      <c r="U272" s="629"/>
      <c r="V272" s="629"/>
      <c r="W272" s="629"/>
      <c r="X272" s="629"/>
      <c r="Y272" s="629"/>
      <c r="Z272" s="629"/>
      <c r="AA272" s="629"/>
      <c r="AB272" s="629"/>
      <c r="AC272" s="629"/>
      <c r="AD272" s="629"/>
      <c r="AE272" s="629"/>
    </row>
    <row r="273" spans="1:31">
      <c r="A273" s="672"/>
      <c r="B273" s="679"/>
      <c r="C273" s="679"/>
      <c r="D273" s="672"/>
      <c r="E273" s="629"/>
      <c r="F273" s="629"/>
      <c r="G273" s="629"/>
      <c r="H273" s="629"/>
      <c r="I273" s="629"/>
      <c r="J273" s="629"/>
      <c r="K273" s="629"/>
      <c r="L273" s="629"/>
      <c r="M273" s="629"/>
      <c r="N273" s="629"/>
      <c r="O273" s="629"/>
      <c r="P273" s="629"/>
      <c r="Q273" s="629"/>
      <c r="R273" s="629"/>
      <c r="S273" s="629"/>
      <c r="T273" s="629"/>
      <c r="U273" s="629"/>
      <c r="V273" s="629"/>
      <c r="W273" s="629"/>
      <c r="X273" s="629"/>
      <c r="Y273" s="629"/>
      <c r="Z273" s="629"/>
      <c r="AA273" s="629"/>
      <c r="AB273" s="629"/>
      <c r="AC273" s="629"/>
      <c r="AD273" s="629"/>
      <c r="AE273" s="629"/>
    </row>
    <row r="274" spans="1:31">
      <c r="A274" s="672"/>
      <c r="B274" s="679"/>
      <c r="C274" s="679"/>
      <c r="D274" s="672"/>
      <c r="E274" s="629"/>
      <c r="F274" s="629"/>
      <c r="G274" s="629"/>
      <c r="H274" s="629"/>
      <c r="I274" s="629"/>
      <c r="J274" s="629"/>
      <c r="K274" s="629"/>
      <c r="L274" s="629"/>
      <c r="M274" s="629"/>
      <c r="N274" s="629"/>
      <c r="O274" s="629"/>
      <c r="P274" s="629"/>
      <c r="Q274" s="629"/>
      <c r="R274" s="629"/>
      <c r="S274" s="629"/>
      <c r="T274" s="629"/>
      <c r="U274" s="629"/>
      <c r="V274" s="629"/>
      <c r="W274" s="629"/>
      <c r="X274" s="629"/>
      <c r="Y274" s="629"/>
      <c r="Z274" s="629"/>
      <c r="AA274" s="629"/>
      <c r="AB274" s="629"/>
      <c r="AC274" s="629"/>
      <c r="AD274" s="629"/>
      <c r="AE274" s="629"/>
    </row>
    <row r="275" spans="1:31">
      <c r="A275" s="672"/>
      <c r="B275" s="679"/>
      <c r="C275" s="679"/>
      <c r="D275" s="672"/>
      <c r="E275" s="629"/>
      <c r="F275" s="629"/>
      <c r="G275" s="629"/>
      <c r="H275" s="629"/>
      <c r="I275" s="629"/>
      <c r="J275" s="629"/>
      <c r="K275" s="629"/>
      <c r="L275" s="629"/>
      <c r="M275" s="629"/>
      <c r="N275" s="629"/>
      <c r="O275" s="629"/>
      <c r="P275" s="629"/>
      <c r="Q275" s="629"/>
      <c r="R275" s="629"/>
      <c r="S275" s="629"/>
      <c r="T275" s="629"/>
      <c r="U275" s="629"/>
      <c r="V275" s="629"/>
      <c r="W275" s="629"/>
      <c r="X275" s="629"/>
      <c r="Y275" s="629"/>
      <c r="Z275" s="629"/>
      <c r="AA275" s="629"/>
      <c r="AB275" s="629"/>
      <c r="AC275" s="629"/>
      <c r="AD275" s="629"/>
      <c r="AE275" s="629"/>
    </row>
    <row r="276" spans="1:31">
      <c r="A276" s="672"/>
      <c r="B276" s="679"/>
      <c r="C276" s="679"/>
      <c r="D276" s="672"/>
      <c r="E276" s="629"/>
      <c r="F276" s="629"/>
      <c r="G276" s="629"/>
      <c r="H276" s="629"/>
      <c r="I276" s="629"/>
      <c r="J276" s="629"/>
      <c r="K276" s="629"/>
      <c r="L276" s="629"/>
      <c r="M276" s="629"/>
      <c r="N276" s="629"/>
      <c r="O276" s="629"/>
      <c r="P276" s="629"/>
      <c r="Q276" s="629"/>
      <c r="R276" s="629"/>
      <c r="S276" s="629"/>
      <c r="T276" s="629"/>
      <c r="U276" s="629"/>
      <c r="V276" s="629"/>
      <c r="W276" s="629"/>
      <c r="X276" s="629"/>
      <c r="Y276" s="629"/>
      <c r="Z276" s="629"/>
      <c r="AA276" s="629"/>
      <c r="AB276" s="629"/>
      <c r="AC276" s="629"/>
      <c r="AD276" s="629"/>
      <c r="AE276" s="629"/>
    </row>
    <row r="277" spans="1:31">
      <c r="A277" s="672"/>
      <c r="B277" s="679"/>
      <c r="C277" s="679"/>
      <c r="D277" s="672"/>
      <c r="E277" s="629"/>
      <c r="F277" s="629"/>
      <c r="G277" s="629"/>
      <c r="H277" s="629"/>
      <c r="I277" s="629"/>
      <c r="J277" s="629"/>
      <c r="K277" s="629"/>
      <c r="L277" s="629"/>
      <c r="M277" s="629"/>
      <c r="N277" s="629"/>
      <c r="O277" s="629"/>
      <c r="P277" s="629"/>
      <c r="Q277" s="629"/>
      <c r="R277" s="629"/>
      <c r="S277" s="629"/>
      <c r="T277" s="629"/>
      <c r="U277" s="629"/>
      <c r="V277" s="629"/>
      <c r="W277" s="629"/>
      <c r="X277" s="629"/>
      <c r="Y277" s="629"/>
      <c r="Z277" s="629"/>
      <c r="AA277" s="629"/>
      <c r="AB277" s="629"/>
      <c r="AC277" s="629"/>
      <c r="AD277" s="629"/>
      <c r="AE277" s="629"/>
    </row>
    <row r="278" spans="1:31">
      <c r="A278" s="672"/>
      <c r="B278" s="679"/>
      <c r="C278" s="679"/>
      <c r="D278" s="672"/>
      <c r="E278" s="629"/>
      <c r="F278" s="629"/>
      <c r="G278" s="629"/>
      <c r="H278" s="629"/>
      <c r="I278" s="629"/>
      <c r="J278" s="629"/>
      <c r="K278" s="629"/>
      <c r="L278" s="629"/>
      <c r="M278" s="629"/>
      <c r="N278" s="629"/>
      <c r="O278" s="629"/>
      <c r="P278" s="629"/>
      <c r="Q278" s="629"/>
      <c r="R278" s="629"/>
      <c r="S278" s="629"/>
      <c r="T278" s="629"/>
      <c r="U278" s="629"/>
      <c r="V278" s="629"/>
      <c r="W278" s="629"/>
      <c r="X278" s="629"/>
      <c r="Y278" s="629"/>
      <c r="Z278" s="629"/>
      <c r="AA278" s="629"/>
      <c r="AB278" s="629"/>
      <c r="AC278" s="629"/>
      <c r="AD278" s="629"/>
      <c r="AE278" s="629"/>
    </row>
    <row r="279" spans="1:31">
      <c r="A279" s="672"/>
      <c r="B279" s="679"/>
      <c r="C279" s="679"/>
      <c r="D279" s="672"/>
      <c r="E279" s="629"/>
      <c r="F279" s="629"/>
      <c r="G279" s="629"/>
      <c r="H279" s="629"/>
      <c r="I279" s="629"/>
      <c r="J279" s="629"/>
      <c r="K279" s="629"/>
      <c r="L279" s="629"/>
      <c r="M279" s="629"/>
      <c r="N279" s="629"/>
      <c r="O279" s="629"/>
      <c r="P279" s="629"/>
      <c r="Q279" s="629"/>
      <c r="R279" s="629"/>
      <c r="S279" s="629"/>
      <c r="T279" s="629"/>
      <c r="U279" s="629"/>
      <c r="V279" s="629"/>
      <c r="W279" s="629"/>
      <c r="X279" s="629"/>
      <c r="Y279" s="629"/>
      <c r="Z279" s="629"/>
      <c r="AA279" s="629"/>
      <c r="AB279" s="629"/>
      <c r="AC279" s="629"/>
      <c r="AD279" s="629"/>
      <c r="AE279" s="629"/>
    </row>
    <row r="280" spans="1:31">
      <c r="A280" s="672"/>
      <c r="B280" s="679"/>
      <c r="C280" s="679"/>
      <c r="D280" s="672"/>
      <c r="E280" s="629"/>
      <c r="F280" s="629"/>
      <c r="G280" s="629"/>
      <c r="H280" s="629"/>
      <c r="I280" s="629"/>
      <c r="J280" s="629"/>
      <c r="K280" s="629"/>
      <c r="L280" s="629"/>
      <c r="M280" s="629"/>
      <c r="N280" s="629"/>
      <c r="O280" s="629"/>
      <c r="P280" s="629"/>
      <c r="Q280" s="629"/>
      <c r="R280" s="629"/>
      <c r="S280" s="629"/>
      <c r="T280" s="629"/>
      <c r="U280" s="629"/>
      <c r="V280" s="629"/>
      <c r="W280" s="629"/>
      <c r="X280" s="629"/>
      <c r="Y280" s="629"/>
      <c r="Z280" s="629"/>
      <c r="AA280" s="629"/>
      <c r="AB280" s="629"/>
      <c r="AC280" s="629"/>
      <c r="AD280" s="629"/>
      <c r="AE280" s="629"/>
    </row>
    <row r="281" spans="1:31">
      <c r="A281" s="672"/>
      <c r="B281" s="679"/>
      <c r="C281" s="679"/>
      <c r="D281" s="672"/>
      <c r="E281" s="629"/>
      <c r="F281" s="629"/>
      <c r="G281" s="629"/>
      <c r="H281" s="629"/>
      <c r="I281" s="629"/>
      <c r="J281" s="629"/>
      <c r="K281" s="629"/>
      <c r="L281" s="629"/>
      <c r="M281" s="629"/>
      <c r="N281" s="629"/>
      <c r="O281" s="629"/>
      <c r="P281" s="629"/>
      <c r="Q281" s="629"/>
      <c r="R281" s="629"/>
      <c r="S281" s="629"/>
      <c r="T281" s="629"/>
      <c r="U281" s="629"/>
      <c r="V281" s="629"/>
      <c r="W281" s="629"/>
      <c r="X281" s="629"/>
      <c r="Y281" s="629"/>
      <c r="Z281" s="629"/>
      <c r="AA281" s="629"/>
      <c r="AB281" s="629"/>
      <c r="AC281" s="629"/>
      <c r="AD281" s="629"/>
      <c r="AE281" s="629"/>
    </row>
    <row r="282" spans="1:31">
      <c r="A282" s="672"/>
      <c r="B282" s="679"/>
      <c r="C282" s="679"/>
      <c r="D282" s="672"/>
      <c r="E282" s="629"/>
      <c r="F282" s="629"/>
      <c r="G282" s="629"/>
      <c r="H282" s="629"/>
      <c r="I282" s="629"/>
      <c r="J282" s="629"/>
      <c r="K282" s="629"/>
      <c r="L282" s="629"/>
      <c r="M282" s="629"/>
      <c r="N282" s="629"/>
      <c r="O282" s="629"/>
      <c r="P282" s="629"/>
      <c r="Q282" s="629"/>
      <c r="R282" s="629"/>
      <c r="S282" s="629"/>
      <c r="T282" s="629"/>
      <c r="U282" s="629"/>
      <c r="V282" s="629"/>
      <c r="W282" s="629"/>
      <c r="X282" s="629"/>
      <c r="Y282" s="629"/>
      <c r="Z282" s="629"/>
      <c r="AA282" s="629"/>
      <c r="AB282" s="629"/>
      <c r="AC282" s="629"/>
      <c r="AD282" s="629"/>
      <c r="AE282" s="629"/>
    </row>
    <row r="283" spans="1:31">
      <c r="A283" s="672"/>
      <c r="B283" s="679"/>
      <c r="C283" s="679"/>
      <c r="D283" s="672"/>
      <c r="E283" s="629"/>
      <c r="F283" s="629"/>
      <c r="G283" s="629"/>
      <c r="H283" s="629"/>
      <c r="I283" s="629"/>
      <c r="J283" s="629"/>
      <c r="K283" s="629"/>
      <c r="L283" s="629"/>
      <c r="M283" s="629"/>
      <c r="N283" s="629"/>
      <c r="O283" s="629"/>
      <c r="P283" s="629"/>
      <c r="Q283" s="629"/>
      <c r="R283" s="629"/>
      <c r="S283" s="629"/>
      <c r="T283" s="629"/>
      <c r="U283" s="629"/>
      <c r="V283" s="629"/>
      <c r="W283" s="629"/>
      <c r="X283" s="629"/>
      <c r="Y283" s="629"/>
      <c r="Z283" s="629"/>
      <c r="AA283" s="629"/>
      <c r="AB283" s="629"/>
      <c r="AC283" s="629"/>
      <c r="AD283" s="629"/>
      <c r="AE283" s="629"/>
    </row>
    <row r="284" spans="1:31">
      <c r="A284" s="672"/>
      <c r="B284" s="679"/>
      <c r="C284" s="679"/>
      <c r="D284" s="672"/>
      <c r="E284" s="629"/>
      <c r="F284" s="629"/>
      <c r="G284" s="629"/>
      <c r="H284" s="629"/>
      <c r="I284" s="629"/>
      <c r="J284" s="629"/>
      <c r="K284" s="629"/>
      <c r="L284" s="629"/>
      <c r="M284" s="629"/>
      <c r="N284" s="629"/>
      <c r="O284" s="629"/>
      <c r="P284" s="629"/>
      <c r="Q284" s="629"/>
      <c r="R284" s="629"/>
      <c r="S284" s="629"/>
      <c r="T284" s="629"/>
      <c r="U284" s="629"/>
      <c r="V284" s="629"/>
      <c r="W284" s="629"/>
      <c r="X284" s="629"/>
      <c r="Y284" s="629"/>
      <c r="Z284" s="629"/>
      <c r="AA284" s="629"/>
      <c r="AB284" s="629"/>
      <c r="AC284" s="629"/>
      <c r="AD284" s="629"/>
      <c r="AE284" s="629"/>
    </row>
    <row r="285" spans="1:31">
      <c r="A285" s="672"/>
      <c r="B285" s="679"/>
      <c r="C285" s="679"/>
      <c r="D285" s="672"/>
      <c r="E285" s="629"/>
      <c r="F285" s="629"/>
      <c r="G285" s="629"/>
      <c r="H285" s="629"/>
      <c r="I285" s="629"/>
      <c r="J285" s="629"/>
      <c r="K285" s="629"/>
      <c r="L285" s="629"/>
      <c r="M285" s="629"/>
      <c r="N285" s="629"/>
      <c r="O285" s="629"/>
      <c r="P285" s="629"/>
      <c r="Q285" s="629"/>
      <c r="R285" s="629"/>
      <c r="S285" s="629"/>
      <c r="T285" s="629"/>
      <c r="U285" s="629"/>
      <c r="V285" s="629"/>
      <c r="W285" s="629"/>
      <c r="X285" s="629"/>
      <c r="Y285" s="629"/>
      <c r="Z285" s="629"/>
      <c r="AA285" s="629"/>
      <c r="AB285" s="629"/>
      <c r="AC285" s="629"/>
      <c r="AD285" s="629"/>
      <c r="AE285" s="629"/>
    </row>
    <row r="286" spans="1:31">
      <c r="A286" s="672"/>
      <c r="B286" s="679"/>
      <c r="C286" s="679"/>
      <c r="D286" s="672"/>
      <c r="E286" s="629"/>
      <c r="F286" s="629"/>
      <c r="G286" s="629"/>
      <c r="H286" s="629"/>
      <c r="I286" s="629"/>
      <c r="J286" s="629"/>
      <c r="K286" s="629"/>
      <c r="L286" s="629"/>
      <c r="M286" s="629"/>
      <c r="N286" s="629"/>
      <c r="O286" s="629"/>
      <c r="P286" s="629"/>
      <c r="Q286" s="629"/>
      <c r="R286" s="629"/>
      <c r="S286" s="629"/>
      <c r="T286" s="629"/>
      <c r="U286" s="629"/>
      <c r="V286" s="629"/>
      <c r="W286" s="629"/>
      <c r="X286" s="629"/>
      <c r="Y286" s="629"/>
      <c r="Z286" s="629"/>
      <c r="AA286" s="629"/>
      <c r="AB286" s="629"/>
      <c r="AC286" s="629"/>
      <c r="AD286" s="629"/>
      <c r="AE286" s="629"/>
    </row>
    <row r="287" spans="1:31">
      <c r="A287" s="672"/>
      <c r="B287" s="679"/>
      <c r="C287" s="679"/>
      <c r="D287" s="672"/>
      <c r="E287" s="629"/>
      <c r="F287" s="629"/>
      <c r="G287" s="629"/>
      <c r="H287" s="629"/>
      <c r="I287" s="629"/>
      <c r="J287" s="629"/>
      <c r="K287" s="629"/>
      <c r="L287" s="629"/>
      <c r="M287" s="629"/>
      <c r="N287" s="629"/>
      <c r="O287" s="629"/>
      <c r="P287" s="629"/>
      <c r="Q287" s="629"/>
      <c r="R287" s="629"/>
      <c r="S287" s="629"/>
      <c r="T287" s="629"/>
      <c r="U287" s="629"/>
      <c r="V287" s="629"/>
      <c r="W287" s="629"/>
      <c r="X287" s="629"/>
      <c r="Y287" s="629"/>
      <c r="Z287" s="629"/>
      <c r="AA287" s="629"/>
      <c r="AB287" s="629"/>
      <c r="AC287" s="629"/>
      <c r="AD287" s="629"/>
      <c r="AE287" s="629"/>
    </row>
    <row r="288" spans="1:31">
      <c r="A288" s="672"/>
      <c r="B288" s="679"/>
      <c r="C288" s="679"/>
      <c r="D288" s="672"/>
      <c r="E288" s="629"/>
      <c r="F288" s="629"/>
      <c r="G288" s="629"/>
      <c r="H288" s="629"/>
      <c r="I288" s="629"/>
      <c r="J288" s="629"/>
      <c r="K288" s="629"/>
      <c r="L288" s="629"/>
      <c r="M288" s="629"/>
      <c r="N288" s="629"/>
      <c r="O288" s="629"/>
      <c r="P288" s="629"/>
      <c r="Q288" s="629"/>
      <c r="R288" s="629"/>
      <c r="S288" s="629"/>
      <c r="T288" s="629"/>
      <c r="U288" s="629"/>
      <c r="V288" s="629"/>
      <c r="W288" s="629"/>
      <c r="X288" s="629"/>
      <c r="Y288" s="629"/>
      <c r="Z288" s="629"/>
      <c r="AA288" s="629"/>
      <c r="AB288" s="629"/>
      <c r="AC288" s="629"/>
      <c r="AD288" s="629"/>
      <c r="AE288" s="629"/>
    </row>
    <row r="289" spans="1:31">
      <c r="A289" s="672"/>
      <c r="B289" s="679"/>
      <c r="C289" s="679"/>
      <c r="D289" s="672"/>
      <c r="E289" s="629"/>
      <c r="F289" s="629"/>
      <c r="G289" s="629"/>
      <c r="H289" s="629"/>
      <c r="I289" s="629"/>
      <c r="J289" s="629"/>
      <c r="K289" s="629"/>
      <c r="L289" s="629"/>
      <c r="M289" s="629"/>
      <c r="N289" s="629"/>
      <c r="O289" s="629"/>
      <c r="P289" s="629"/>
      <c r="Q289" s="629"/>
      <c r="R289" s="629"/>
      <c r="S289" s="629"/>
      <c r="T289" s="629"/>
      <c r="U289" s="629"/>
      <c r="V289" s="629"/>
      <c r="W289" s="629"/>
      <c r="X289" s="629"/>
      <c r="Y289" s="629"/>
      <c r="Z289" s="629"/>
      <c r="AA289" s="629"/>
      <c r="AB289" s="629"/>
      <c r="AC289" s="629"/>
      <c r="AD289" s="629"/>
      <c r="AE289" s="629"/>
    </row>
    <row r="290" spans="1:31">
      <c r="A290" s="672"/>
      <c r="B290" s="679"/>
      <c r="C290" s="679"/>
      <c r="D290" s="672"/>
      <c r="E290" s="629"/>
      <c r="F290" s="629"/>
      <c r="G290" s="629"/>
      <c r="H290" s="629"/>
      <c r="I290" s="629"/>
      <c r="J290" s="629"/>
      <c r="K290" s="629"/>
      <c r="L290" s="629"/>
      <c r="M290" s="629"/>
      <c r="N290" s="629"/>
      <c r="O290" s="629"/>
      <c r="P290" s="629"/>
      <c r="Q290" s="629"/>
      <c r="R290" s="629"/>
      <c r="S290" s="629"/>
      <c r="T290" s="629"/>
      <c r="U290" s="629"/>
      <c r="V290" s="629"/>
      <c r="W290" s="629"/>
      <c r="X290" s="629"/>
      <c r="Y290" s="629"/>
      <c r="Z290" s="629"/>
      <c r="AA290" s="629"/>
      <c r="AB290" s="629"/>
      <c r="AC290" s="629"/>
      <c r="AD290" s="629"/>
      <c r="AE290" s="629"/>
    </row>
    <row r="291" spans="1:31">
      <c r="A291" s="672"/>
      <c r="B291" s="679"/>
      <c r="C291" s="679"/>
      <c r="D291" s="672"/>
      <c r="E291" s="629"/>
      <c r="F291" s="629"/>
      <c r="G291" s="629"/>
      <c r="H291" s="629"/>
      <c r="I291" s="629"/>
      <c r="J291" s="629"/>
      <c r="K291" s="629"/>
      <c r="L291" s="629"/>
      <c r="M291" s="629"/>
      <c r="N291" s="629"/>
      <c r="O291" s="629"/>
      <c r="P291" s="629"/>
      <c r="Q291" s="629"/>
      <c r="R291" s="629"/>
      <c r="S291" s="629"/>
      <c r="T291" s="629"/>
      <c r="U291" s="629"/>
      <c r="V291" s="629"/>
      <c r="W291" s="629"/>
      <c r="X291" s="629"/>
      <c r="Y291" s="629"/>
      <c r="Z291" s="629"/>
      <c r="AA291" s="629"/>
      <c r="AB291" s="629"/>
      <c r="AC291" s="629"/>
      <c r="AD291" s="629"/>
      <c r="AE291" s="629"/>
    </row>
    <row r="292" spans="1:31">
      <c r="A292" s="672"/>
      <c r="B292" s="679"/>
      <c r="C292" s="679"/>
      <c r="D292" s="672"/>
      <c r="E292" s="629"/>
      <c r="F292" s="629"/>
      <c r="G292" s="629"/>
      <c r="H292" s="629"/>
      <c r="I292" s="629"/>
      <c r="J292" s="629"/>
      <c r="K292" s="629"/>
      <c r="L292" s="629"/>
      <c r="M292" s="629"/>
      <c r="N292" s="629"/>
      <c r="O292" s="629"/>
      <c r="P292" s="629"/>
      <c r="Q292" s="629"/>
      <c r="R292" s="629"/>
      <c r="S292" s="629"/>
      <c r="T292" s="629"/>
      <c r="U292" s="629"/>
      <c r="V292" s="629"/>
      <c r="W292" s="629"/>
      <c r="X292" s="629"/>
      <c r="Y292" s="629"/>
      <c r="Z292" s="629"/>
      <c r="AA292" s="629"/>
      <c r="AB292" s="629"/>
      <c r="AC292" s="629"/>
      <c r="AD292" s="629"/>
      <c r="AE292" s="629"/>
    </row>
    <row r="293" spans="1:31">
      <c r="A293" s="672"/>
      <c r="B293" s="679"/>
      <c r="C293" s="679"/>
      <c r="D293" s="672"/>
      <c r="E293" s="629"/>
      <c r="F293" s="629"/>
      <c r="G293" s="629"/>
      <c r="H293" s="629"/>
      <c r="I293" s="629"/>
      <c r="J293" s="629"/>
      <c r="K293" s="629"/>
      <c r="L293" s="629"/>
      <c r="M293" s="629"/>
      <c r="N293" s="629"/>
      <c r="O293" s="629"/>
      <c r="P293" s="629"/>
      <c r="Q293" s="629"/>
      <c r="R293" s="629"/>
      <c r="S293" s="629"/>
      <c r="T293" s="629"/>
      <c r="U293" s="629"/>
      <c r="V293" s="629"/>
      <c r="W293" s="629"/>
      <c r="X293" s="629"/>
      <c r="Y293" s="629"/>
      <c r="Z293" s="629"/>
      <c r="AA293" s="629"/>
      <c r="AB293" s="629"/>
      <c r="AC293" s="629"/>
      <c r="AD293" s="629"/>
      <c r="AE293" s="629"/>
    </row>
    <row r="294" spans="1:31">
      <c r="A294" s="672"/>
      <c r="B294" s="679"/>
      <c r="C294" s="679"/>
      <c r="D294" s="672"/>
      <c r="E294" s="629"/>
      <c r="F294" s="629"/>
      <c r="G294" s="629"/>
      <c r="H294" s="629"/>
      <c r="I294" s="629"/>
      <c r="J294" s="629"/>
      <c r="K294" s="629"/>
      <c r="L294" s="629"/>
      <c r="M294" s="629"/>
      <c r="N294" s="629"/>
      <c r="O294" s="629"/>
      <c r="P294" s="629"/>
      <c r="Q294" s="629"/>
      <c r="R294" s="629"/>
      <c r="S294" s="629"/>
      <c r="T294" s="629"/>
      <c r="U294" s="629"/>
      <c r="V294" s="629"/>
      <c r="W294" s="629"/>
      <c r="X294" s="629"/>
      <c r="Y294" s="629"/>
      <c r="Z294" s="629"/>
      <c r="AA294" s="629"/>
      <c r="AB294" s="629"/>
      <c r="AC294" s="629"/>
      <c r="AD294" s="629"/>
      <c r="AE294" s="629"/>
    </row>
    <row r="295" spans="1:31">
      <c r="A295" s="672"/>
      <c r="B295" s="679"/>
      <c r="C295" s="679"/>
      <c r="D295" s="672"/>
      <c r="E295" s="629"/>
      <c r="F295" s="629"/>
      <c r="G295" s="629"/>
      <c r="H295" s="629"/>
      <c r="I295" s="629"/>
      <c r="J295" s="629"/>
      <c r="K295" s="629"/>
      <c r="L295" s="629"/>
      <c r="M295" s="629"/>
      <c r="N295" s="629"/>
      <c r="O295" s="629"/>
      <c r="P295" s="629"/>
      <c r="Q295" s="629"/>
      <c r="R295" s="629"/>
      <c r="S295" s="629"/>
      <c r="T295" s="629"/>
      <c r="U295" s="629"/>
      <c r="V295" s="629"/>
      <c r="W295" s="629"/>
      <c r="X295" s="629"/>
      <c r="Y295" s="629"/>
      <c r="Z295" s="629"/>
      <c r="AA295" s="629"/>
      <c r="AB295" s="629"/>
      <c r="AC295" s="629"/>
      <c r="AD295" s="629"/>
      <c r="AE295" s="629"/>
    </row>
    <row r="296" spans="1:31">
      <c r="A296" s="672"/>
      <c r="B296" s="679"/>
      <c r="C296" s="679"/>
      <c r="D296" s="672"/>
      <c r="E296" s="629"/>
      <c r="F296" s="629"/>
      <c r="G296" s="629"/>
      <c r="H296" s="629"/>
      <c r="I296" s="629"/>
      <c r="J296" s="629"/>
      <c r="K296" s="629"/>
      <c r="L296" s="629"/>
      <c r="M296" s="629"/>
      <c r="N296" s="629"/>
      <c r="O296" s="629"/>
      <c r="P296" s="629"/>
      <c r="Q296" s="629"/>
      <c r="R296" s="629"/>
      <c r="S296" s="629"/>
      <c r="T296" s="629"/>
      <c r="U296" s="629"/>
      <c r="V296" s="629"/>
      <c r="W296" s="629"/>
      <c r="X296" s="629"/>
      <c r="Y296" s="629"/>
      <c r="Z296" s="629"/>
      <c r="AA296" s="629"/>
      <c r="AB296" s="629"/>
      <c r="AC296" s="629"/>
      <c r="AD296" s="629"/>
      <c r="AE296" s="629"/>
    </row>
    <row r="297" spans="1:31">
      <c r="A297" s="672"/>
      <c r="B297" s="679"/>
      <c r="C297" s="679"/>
      <c r="D297" s="672"/>
      <c r="E297" s="629"/>
      <c r="F297" s="629"/>
      <c r="G297" s="629"/>
      <c r="H297" s="629"/>
      <c r="I297" s="629"/>
      <c r="J297" s="629"/>
      <c r="K297" s="629"/>
      <c r="L297" s="629"/>
      <c r="M297" s="629"/>
      <c r="N297" s="629"/>
      <c r="O297" s="629"/>
      <c r="P297" s="629"/>
      <c r="Q297" s="629"/>
      <c r="R297" s="629"/>
      <c r="S297" s="629"/>
      <c r="T297" s="629"/>
      <c r="U297" s="629"/>
      <c r="V297" s="629"/>
      <c r="W297" s="629"/>
      <c r="X297" s="629"/>
      <c r="Y297" s="629"/>
      <c r="Z297" s="629"/>
      <c r="AA297" s="629"/>
      <c r="AB297" s="629"/>
      <c r="AC297" s="629"/>
      <c r="AD297" s="629"/>
      <c r="AE297" s="629"/>
    </row>
    <row r="298" spans="1:31">
      <c r="A298" s="672"/>
      <c r="B298" s="679"/>
      <c r="C298" s="679"/>
      <c r="D298" s="672"/>
      <c r="E298" s="629"/>
      <c r="F298" s="629"/>
      <c r="G298" s="629"/>
      <c r="H298" s="629"/>
      <c r="I298" s="629"/>
      <c r="J298" s="629"/>
      <c r="K298" s="629"/>
      <c r="L298" s="629"/>
      <c r="M298" s="629"/>
      <c r="N298" s="629"/>
      <c r="O298" s="629"/>
      <c r="P298" s="629"/>
      <c r="Q298" s="629"/>
      <c r="R298" s="629"/>
      <c r="S298" s="629"/>
      <c r="T298" s="629"/>
      <c r="U298" s="629"/>
      <c r="V298" s="629"/>
      <c r="W298" s="629"/>
      <c r="X298" s="629"/>
      <c r="Y298" s="629"/>
      <c r="Z298" s="629"/>
      <c r="AA298" s="629"/>
      <c r="AB298" s="629"/>
      <c r="AC298" s="629"/>
      <c r="AD298" s="629"/>
      <c r="AE298" s="629"/>
    </row>
    <row r="299" spans="1:31">
      <c r="A299" s="672"/>
      <c r="B299" s="679"/>
      <c r="C299" s="679"/>
      <c r="D299" s="672"/>
      <c r="E299" s="629"/>
      <c r="F299" s="629"/>
      <c r="G299" s="629"/>
      <c r="H299" s="629"/>
      <c r="I299" s="629"/>
      <c r="J299" s="629"/>
      <c r="K299" s="629"/>
      <c r="L299" s="629"/>
      <c r="M299" s="629"/>
      <c r="N299" s="629"/>
      <c r="O299" s="629"/>
      <c r="P299" s="629"/>
      <c r="Q299" s="629"/>
      <c r="R299" s="629"/>
      <c r="S299" s="629"/>
      <c r="T299" s="629"/>
      <c r="U299" s="629"/>
      <c r="V299" s="629"/>
      <c r="W299" s="629"/>
      <c r="X299" s="629"/>
      <c r="Y299" s="629"/>
      <c r="Z299" s="629"/>
      <c r="AA299" s="629"/>
      <c r="AB299" s="629"/>
      <c r="AC299" s="629"/>
      <c r="AD299" s="629"/>
      <c r="AE299" s="629"/>
    </row>
    <row r="300" spans="1:31">
      <c r="A300" s="672"/>
      <c r="B300" s="679"/>
      <c r="C300" s="679"/>
      <c r="D300" s="672"/>
      <c r="E300" s="629"/>
      <c r="F300" s="629"/>
      <c r="G300" s="629"/>
      <c r="H300" s="629"/>
      <c r="I300" s="629"/>
      <c r="J300" s="629"/>
      <c r="K300" s="629"/>
      <c r="L300" s="629"/>
      <c r="M300" s="629"/>
      <c r="N300" s="629"/>
      <c r="O300" s="629"/>
      <c r="P300" s="629"/>
      <c r="Q300" s="629"/>
      <c r="R300" s="629"/>
      <c r="S300" s="629"/>
      <c r="T300" s="629"/>
      <c r="U300" s="629"/>
      <c r="V300" s="629"/>
      <c r="W300" s="629"/>
      <c r="X300" s="629"/>
      <c r="Y300" s="629"/>
      <c r="Z300" s="629"/>
      <c r="AA300" s="629"/>
      <c r="AB300" s="629"/>
      <c r="AC300" s="629"/>
      <c r="AD300" s="629"/>
      <c r="AE300" s="629"/>
    </row>
    <row r="301" spans="1:31">
      <c r="A301" s="672"/>
      <c r="B301" s="679"/>
      <c r="C301" s="679"/>
      <c r="D301" s="672"/>
      <c r="E301" s="629"/>
      <c r="F301" s="629"/>
      <c r="G301" s="629"/>
      <c r="H301" s="629"/>
      <c r="I301" s="629"/>
      <c r="J301" s="629"/>
      <c r="K301" s="629"/>
      <c r="L301" s="629"/>
      <c r="M301" s="629"/>
      <c r="N301" s="629"/>
      <c r="O301" s="629"/>
      <c r="P301" s="629"/>
      <c r="Q301" s="629"/>
      <c r="R301" s="629"/>
      <c r="S301" s="629"/>
      <c r="T301" s="629"/>
      <c r="U301" s="629"/>
      <c r="V301" s="629"/>
      <c r="W301" s="629"/>
      <c r="X301" s="629"/>
      <c r="Y301" s="629"/>
      <c r="Z301" s="629"/>
      <c r="AA301" s="629"/>
      <c r="AB301" s="629"/>
      <c r="AC301" s="629"/>
      <c r="AD301" s="629"/>
      <c r="AE301" s="629"/>
    </row>
    <row r="302" spans="1:31">
      <c r="A302" s="672"/>
      <c r="B302" s="679"/>
      <c r="C302" s="679"/>
      <c r="D302" s="672"/>
      <c r="E302" s="629"/>
      <c r="F302" s="629"/>
      <c r="G302" s="629"/>
      <c r="H302" s="629"/>
      <c r="I302" s="629"/>
      <c r="J302" s="629"/>
      <c r="K302" s="629"/>
      <c r="L302" s="629"/>
      <c r="M302" s="629"/>
      <c r="N302" s="629"/>
      <c r="O302" s="629"/>
      <c r="P302" s="629"/>
      <c r="Q302" s="629"/>
      <c r="R302" s="629"/>
      <c r="S302" s="629"/>
      <c r="T302" s="629"/>
      <c r="U302" s="629"/>
      <c r="V302" s="629"/>
      <c r="W302" s="629"/>
      <c r="X302" s="629"/>
      <c r="Y302" s="629"/>
      <c r="Z302" s="629"/>
      <c r="AA302" s="629"/>
      <c r="AB302" s="629"/>
      <c r="AC302" s="629"/>
      <c r="AD302" s="629"/>
      <c r="AE302" s="629"/>
    </row>
    <row r="303" spans="1:31">
      <c r="A303" s="672"/>
      <c r="B303" s="679"/>
      <c r="C303" s="679"/>
      <c r="D303" s="672"/>
      <c r="E303" s="629"/>
      <c r="F303" s="629"/>
      <c r="G303" s="629"/>
      <c r="H303" s="629"/>
      <c r="I303" s="629"/>
      <c r="J303" s="629"/>
      <c r="K303" s="629"/>
      <c r="L303" s="629"/>
      <c r="M303" s="629"/>
      <c r="N303" s="629"/>
      <c r="O303" s="629"/>
      <c r="P303" s="629"/>
      <c r="Q303" s="629"/>
      <c r="R303" s="629"/>
      <c r="S303" s="629"/>
      <c r="T303" s="629"/>
      <c r="U303" s="629"/>
      <c r="V303" s="629"/>
      <c r="W303" s="629"/>
      <c r="X303" s="629"/>
      <c r="Y303" s="629"/>
      <c r="Z303" s="629"/>
      <c r="AA303" s="629"/>
      <c r="AB303" s="629"/>
      <c r="AC303" s="629"/>
      <c r="AD303" s="629"/>
      <c r="AE303" s="629"/>
    </row>
    <row r="304" spans="1:31">
      <c r="A304" s="672"/>
      <c r="B304" s="679"/>
      <c r="C304" s="679"/>
      <c r="D304" s="672"/>
      <c r="E304" s="629"/>
      <c r="F304" s="629"/>
      <c r="G304" s="629"/>
      <c r="H304" s="629"/>
      <c r="I304" s="629"/>
      <c r="J304" s="629"/>
      <c r="K304" s="629"/>
      <c r="L304" s="629"/>
      <c r="M304" s="629"/>
      <c r="N304" s="629"/>
      <c r="O304" s="629"/>
      <c r="P304" s="629"/>
      <c r="Q304" s="629"/>
      <c r="R304" s="629"/>
      <c r="S304" s="629"/>
      <c r="T304" s="629"/>
      <c r="U304" s="629"/>
      <c r="V304" s="629"/>
      <c r="W304" s="629"/>
      <c r="X304" s="629"/>
      <c r="Y304" s="629"/>
      <c r="Z304" s="629"/>
      <c r="AA304" s="629"/>
      <c r="AB304" s="629"/>
      <c r="AC304" s="629"/>
      <c r="AD304" s="629"/>
      <c r="AE304" s="629"/>
    </row>
    <row r="305" spans="1:31">
      <c r="A305" s="672"/>
      <c r="B305" s="679"/>
      <c r="C305" s="679"/>
      <c r="D305" s="672"/>
      <c r="E305" s="629"/>
      <c r="F305" s="629"/>
      <c r="G305" s="629"/>
      <c r="H305" s="629"/>
      <c r="I305" s="629"/>
      <c r="J305" s="629"/>
      <c r="K305" s="629"/>
      <c r="L305" s="629"/>
      <c r="M305" s="629"/>
      <c r="N305" s="629"/>
      <c r="O305" s="629"/>
      <c r="P305" s="629"/>
      <c r="Q305" s="629"/>
      <c r="R305" s="629"/>
      <c r="S305" s="629"/>
      <c r="T305" s="629"/>
      <c r="U305" s="629"/>
      <c r="V305" s="629"/>
      <c r="W305" s="629"/>
      <c r="X305" s="629"/>
      <c r="Y305" s="629"/>
      <c r="Z305" s="629"/>
      <c r="AA305" s="629"/>
      <c r="AB305" s="629"/>
      <c r="AC305" s="629"/>
      <c r="AD305" s="629"/>
      <c r="AE305" s="629"/>
    </row>
    <row r="306" spans="1:31">
      <c r="A306" s="672"/>
      <c r="B306" s="679"/>
      <c r="C306" s="679"/>
      <c r="D306" s="672"/>
      <c r="E306" s="629"/>
      <c r="F306" s="629"/>
      <c r="G306" s="629"/>
      <c r="H306" s="629"/>
      <c r="I306" s="629"/>
      <c r="J306" s="629"/>
      <c r="K306" s="629"/>
      <c r="L306" s="629"/>
      <c r="M306" s="629"/>
      <c r="N306" s="629"/>
      <c r="O306" s="629"/>
      <c r="P306" s="629"/>
      <c r="Q306" s="629"/>
      <c r="R306" s="629"/>
      <c r="S306" s="629"/>
      <c r="T306" s="629"/>
      <c r="U306" s="629"/>
      <c r="V306" s="629"/>
      <c r="W306" s="629"/>
      <c r="X306" s="629"/>
      <c r="Y306" s="629"/>
      <c r="Z306" s="629"/>
      <c r="AA306" s="629"/>
      <c r="AB306" s="629"/>
      <c r="AC306" s="629"/>
      <c r="AD306" s="629"/>
      <c r="AE306" s="629"/>
    </row>
    <row r="307" spans="1:31">
      <c r="A307" s="672"/>
      <c r="B307" s="679"/>
      <c r="C307" s="679"/>
      <c r="D307" s="672"/>
      <c r="E307" s="629"/>
      <c r="F307" s="629"/>
      <c r="G307" s="629"/>
      <c r="H307" s="629"/>
      <c r="I307" s="629"/>
      <c r="J307" s="629"/>
      <c r="K307" s="629"/>
      <c r="L307" s="629"/>
      <c r="M307" s="629"/>
      <c r="N307" s="629"/>
      <c r="O307" s="629"/>
      <c r="P307" s="629"/>
      <c r="Q307" s="629"/>
      <c r="R307" s="629"/>
      <c r="S307" s="629"/>
      <c r="T307" s="629"/>
      <c r="U307" s="629"/>
      <c r="V307" s="629"/>
      <c r="W307" s="629"/>
      <c r="X307" s="629"/>
      <c r="Y307" s="629"/>
      <c r="Z307" s="629"/>
      <c r="AA307" s="629"/>
      <c r="AB307" s="629"/>
      <c r="AC307" s="629"/>
      <c r="AD307" s="629"/>
      <c r="AE307" s="629"/>
    </row>
    <row r="308" spans="1:31">
      <c r="A308" s="672"/>
      <c r="B308" s="679"/>
      <c r="C308" s="679"/>
      <c r="D308" s="672"/>
      <c r="E308" s="629"/>
      <c r="F308" s="629"/>
      <c r="G308" s="629"/>
      <c r="H308" s="629"/>
      <c r="I308" s="629"/>
      <c r="J308" s="629"/>
      <c r="K308" s="629"/>
      <c r="L308" s="629"/>
      <c r="M308" s="629"/>
      <c r="N308" s="629"/>
      <c r="O308" s="629"/>
      <c r="P308" s="629"/>
      <c r="Q308" s="629"/>
      <c r="R308" s="629"/>
      <c r="S308" s="629"/>
      <c r="T308" s="629"/>
      <c r="U308" s="629"/>
      <c r="V308" s="629"/>
      <c r="W308" s="629"/>
      <c r="X308" s="629"/>
      <c r="Y308" s="629"/>
      <c r="Z308" s="629"/>
      <c r="AA308" s="629"/>
      <c r="AB308" s="629"/>
      <c r="AC308" s="629"/>
      <c r="AD308" s="629"/>
      <c r="AE308" s="629"/>
    </row>
    <row r="309" spans="1:31">
      <c r="A309" s="672"/>
      <c r="B309" s="679"/>
      <c r="C309" s="679"/>
      <c r="D309" s="672"/>
      <c r="E309" s="629"/>
      <c r="F309" s="629"/>
      <c r="G309" s="629"/>
      <c r="H309" s="629"/>
      <c r="I309" s="629"/>
      <c r="J309" s="629"/>
      <c r="K309" s="629"/>
      <c r="L309" s="629"/>
      <c r="M309" s="629"/>
      <c r="N309" s="629"/>
      <c r="O309" s="629"/>
      <c r="P309" s="629"/>
      <c r="Q309" s="629"/>
      <c r="R309" s="629"/>
      <c r="S309" s="629"/>
      <c r="T309" s="629"/>
      <c r="U309" s="629"/>
      <c r="V309" s="629"/>
      <c r="W309" s="629"/>
      <c r="X309" s="629"/>
      <c r="Y309" s="629"/>
      <c r="Z309" s="629"/>
      <c r="AA309" s="629"/>
      <c r="AB309" s="629"/>
      <c r="AC309" s="629"/>
      <c r="AD309" s="629"/>
      <c r="AE309" s="629"/>
    </row>
    <row r="310" spans="1:31">
      <c r="A310" s="672"/>
      <c r="B310" s="679"/>
      <c r="C310" s="679"/>
      <c r="D310" s="672"/>
      <c r="E310" s="629"/>
      <c r="F310" s="629"/>
      <c r="G310" s="629"/>
      <c r="H310" s="629"/>
      <c r="I310" s="629"/>
      <c r="J310" s="629"/>
      <c r="K310" s="629"/>
      <c r="L310" s="629"/>
      <c r="M310" s="629"/>
      <c r="N310" s="629"/>
      <c r="O310" s="629"/>
      <c r="P310" s="629"/>
      <c r="Q310" s="629"/>
      <c r="R310" s="629"/>
      <c r="S310" s="629"/>
      <c r="T310" s="629"/>
      <c r="U310" s="629"/>
      <c r="V310" s="629"/>
      <c r="W310" s="629"/>
      <c r="X310" s="629"/>
      <c r="Y310" s="629"/>
      <c r="Z310" s="629"/>
      <c r="AA310" s="629"/>
      <c r="AB310" s="629"/>
      <c r="AC310" s="629"/>
      <c r="AD310" s="629"/>
      <c r="AE310" s="629"/>
    </row>
    <row r="311" spans="1:31">
      <c r="A311" s="672"/>
      <c r="B311" s="679"/>
      <c r="C311" s="679"/>
      <c r="D311" s="672"/>
      <c r="E311" s="629"/>
      <c r="F311" s="629"/>
      <c r="G311" s="629"/>
      <c r="H311" s="629"/>
      <c r="I311" s="629"/>
      <c r="J311" s="629"/>
      <c r="K311" s="629"/>
      <c r="L311" s="629"/>
      <c r="M311" s="629"/>
      <c r="N311" s="629"/>
      <c r="O311" s="629"/>
      <c r="P311" s="629"/>
      <c r="Q311" s="629"/>
      <c r="R311" s="629"/>
      <c r="S311" s="629"/>
      <c r="T311" s="629"/>
      <c r="U311" s="629"/>
      <c r="V311" s="629"/>
      <c r="W311" s="629"/>
      <c r="X311" s="629"/>
      <c r="Y311" s="629"/>
      <c r="Z311" s="629"/>
      <c r="AA311" s="629"/>
      <c r="AB311" s="629"/>
      <c r="AC311" s="629"/>
      <c r="AD311" s="629"/>
      <c r="AE311" s="629"/>
    </row>
    <row r="312" spans="1:31">
      <c r="A312" s="672"/>
      <c r="B312" s="679"/>
      <c r="C312" s="679"/>
      <c r="D312" s="672"/>
      <c r="E312" s="629"/>
      <c r="F312" s="629"/>
      <c r="G312" s="629"/>
      <c r="H312" s="629"/>
      <c r="I312" s="629"/>
      <c r="J312" s="629"/>
      <c r="K312" s="629"/>
      <c r="L312" s="629"/>
      <c r="M312" s="629"/>
      <c r="N312" s="629"/>
      <c r="O312" s="629"/>
      <c r="P312" s="629"/>
      <c r="Q312" s="629"/>
      <c r="R312" s="629"/>
      <c r="S312" s="629"/>
      <c r="T312" s="629"/>
      <c r="U312" s="629"/>
      <c r="V312" s="629"/>
      <c r="W312" s="629"/>
      <c r="X312" s="629"/>
      <c r="Y312" s="629"/>
      <c r="Z312" s="629"/>
      <c r="AA312" s="629"/>
      <c r="AB312" s="629"/>
      <c r="AC312" s="629"/>
      <c r="AD312" s="629"/>
      <c r="AE312" s="629"/>
    </row>
    <row r="313" spans="1:31">
      <c r="A313" s="672"/>
      <c r="B313" s="679"/>
      <c r="C313" s="679"/>
      <c r="D313" s="672"/>
      <c r="E313" s="629"/>
      <c r="F313" s="629"/>
      <c r="G313" s="629"/>
      <c r="H313" s="629"/>
      <c r="I313" s="629"/>
      <c r="J313" s="629"/>
      <c r="K313" s="629"/>
      <c r="L313" s="629"/>
      <c r="M313" s="629"/>
      <c r="N313" s="629"/>
      <c r="O313" s="629"/>
      <c r="P313" s="629"/>
      <c r="Q313" s="629"/>
      <c r="R313" s="629"/>
      <c r="S313" s="629"/>
      <c r="T313" s="629"/>
      <c r="U313" s="629"/>
      <c r="V313" s="629"/>
      <c r="W313" s="629"/>
      <c r="X313" s="629"/>
      <c r="Y313" s="629"/>
      <c r="Z313" s="629"/>
      <c r="AA313" s="629"/>
      <c r="AB313" s="629"/>
      <c r="AC313" s="629"/>
      <c r="AD313" s="629"/>
      <c r="AE313" s="629"/>
    </row>
    <row r="314" spans="1:31">
      <c r="A314" s="672"/>
      <c r="B314" s="679"/>
      <c r="C314" s="679"/>
      <c r="D314" s="672"/>
      <c r="E314" s="629"/>
      <c r="F314" s="629"/>
      <c r="G314" s="629"/>
      <c r="H314" s="629"/>
      <c r="I314" s="629"/>
      <c r="J314" s="629"/>
      <c r="K314" s="629"/>
      <c r="L314" s="629"/>
      <c r="M314" s="629"/>
      <c r="N314" s="629"/>
      <c r="O314" s="629"/>
      <c r="P314" s="629"/>
      <c r="Q314" s="629"/>
      <c r="R314" s="629"/>
      <c r="S314" s="629"/>
      <c r="T314" s="629"/>
      <c r="U314" s="629"/>
      <c r="V314" s="629"/>
      <c r="W314" s="629"/>
      <c r="X314" s="629"/>
      <c r="Y314" s="629"/>
      <c r="Z314" s="629"/>
      <c r="AA314" s="629"/>
      <c r="AB314" s="629"/>
      <c r="AC314" s="629"/>
      <c r="AD314" s="629"/>
      <c r="AE314" s="629"/>
    </row>
    <row r="315" spans="1:31">
      <c r="A315" s="672"/>
      <c r="B315" s="679"/>
      <c r="C315" s="679"/>
      <c r="D315" s="672"/>
      <c r="E315" s="629"/>
      <c r="F315" s="629"/>
      <c r="G315" s="629"/>
      <c r="H315" s="629"/>
      <c r="I315" s="629"/>
      <c r="J315" s="629"/>
      <c r="K315" s="629"/>
      <c r="L315" s="629"/>
      <c r="M315" s="629"/>
      <c r="N315" s="629"/>
      <c r="O315" s="629"/>
      <c r="P315" s="629"/>
      <c r="Q315" s="629"/>
      <c r="R315" s="629"/>
      <c r="S315" s="629"/>
      <c r="T315" s="629"/>
      <c r="U315" s="629"/>
      <c r="V315" s="629"/>
      <c r="W315" s="629"/>
      <c r="X315" s="629"/>
      <c r="Y315" s="629"/>
      <c r="Z315" s="629"/>
      <c r="AA315" s="629"/>
      <c r="AB315" s="629"/>
      <c r="AC315" s="629"/>
      <c r="AD315" s="629"/>
      <c r="AE315" s="629"/>
    </row>
    <row r="316" spans="1:31">
      <c r="A316" s="672"/>
      <c r="B316" s="679"/>
      <c r="C316" s="679"/>
      <c r="D316" s="672"/>
      <c r="E316" s="629"/>
      <c r="F316" s="629"/>
      <c r="G316" s="629"/>
      <c r="H316" s="629"/>
      <c r="I316" s="629"/>
      <c r="J316" s="629"/>
      <c r="K316" s="629"/>
      <c r="L316" s="629"/>
      <c r="M316" s="629"/>
      <c r="N316" s="629"/>
      <c r="O316" s="629"/>
      <c r="P316" s="629"/>
      <c r="Q316" s="629"/>
      <c r="R316" s="629"/>
      <c r="S316" s="629"/>
      <c r="T316" s="629"/>
      <c r="U316" s="629"/>
      <c r="V316" s="629"/>
      <c r="W316" s="629"/>
      <c r="X316" s="629"/>
      <c r="Y316" s="629"/>
      <c r="Z316" s="629"/>
      <c r="AA316" s="629"/>
      <c r="AB316" s="629"/>
      <c r="AC316" s="629"/>
      <c r="AD316" s="629"/>
      <c r="AE316" s="629"/>
    </row>
    <row r="317" spans="1:31">
      <c r="A317" s="672"/>
      <c r="B317" s="679"/>
      <c r="C317" s="679"/>
      <c r="D317" s="672"/>
      <c r="E317" s="629"/>
      <c r="F317" s="629"/>
      <c r="G317" s="629"/>
      <c r="H317" s="629"/>
      <c r="I317" s="629"/>
      <c r="J317" s="629"/>
      <c r="K317" s="629"/>
      <c r="L317" s="629"/>
      <c r="M317" s="629"/>
      <c r="N317" s="629"/>
      <c r="O317" s="629"/>
      <c r="P317" s="629"/>
      <c r="Q317" s="629"/>
      <c r="R317" s="629"/>
      <c r="S317" s="629"/>
      <c r="T317" s="629"/>
      <c r="U317" s="629"/>
      <c r="V317" s="629"/>
      <c r="W317" s="629"/>
      <c r="X317" s="629"/>
      <c r="Y317" s="629"/>
      <c r="Z317" s="629"/>
      <c r="AA317" s="629"/>
      <c r="AB317" s="629"/>
      <c r="AC317" s="629"/>
      <c r="AD317" s="629"/>
      <c r="AE317" s="629"/>
    </row>
    <row r="318" spans="1:31">
      <c r="A318" s="672"/>
      <c r="B318" s="679"/>
      <c r="C318" s="679"/>
      <c r="D318" s="672"/>
      <c r="E318" s="629"/>
      <c r="F318" s="629"/>
      <c r="G318" s="629"/>
      <c r="H318" s="629"/>
      <c r="I318" s="629"/>
      <c r="J318" s="629"/>
      <c r="K318" s="629"/>
      <c r="L318" s="629"/>
      <c r="M318" s="629"/>
      <c r="N318" s="629"/>
      <c r="O318" s="629"/>
      <c r="P318" s="629"/>
      <c r="Q318" s="629"/>
      <c r="R318" s="629"/>
      <c r="S318" s="629"/>
      <c r="T318" s="629"/>
      <c r="U318" s="629"/>
      <c r="V318" s="629"/>
      <c r="W318" s="629"/>
      <c r="X318" s="629"/>
      <c r="Y318" s="629"/>
      <c r="Z318" s="629"/>
      <c r="AA318" s="629"/>
      <c r="AB318" s="629"/>
      <c r="AC318" s="629"/>
      <c r="AD318" s="629"/>
      <c r="AE318" s="629"/>
    </row>
    <row r="319" spans="1:31">
      <c r="A319" s="672"/>
      <c r="B319" s="679"/>
      <c r="C319" s="679"/>
      <c r="D319" s="672"/>
      <c r="E319" s="629"/>
      <c r="F319" s="629"/>
      <c r="G319" s="629"/>
      <c r="H319" s="629"/>
      <c r="I319" s="629"/>
      <c r="J319" s="629"/>
      <c r="K319" s="629"/>
      <c r="L319" s="629"/>
      <c r="M319" s="629"/>
      <c r="N319" s="629"/>
      <c r="O319" s="629"/>
      <c r="P319" s="629"/>
      <c r="Q319" s="629"/>
      <c r="R319" s="629"/>
      <c r="S319" s="629"/>
      <c r="T319" s="629"/>
      <c r="U319" s="629"/>
      <c r="V319" s="629"/>
      <c r="W319" s="629"/>
      <c r="X319" s="629"/>
      <c r="Y319" s="629"/>
      <c r="Z319" s="629"/>
      <c r="AA319" s="629"/>
      <c r="AB319" s="629"/>
      <c r="AC319" s="629"/>
      <c r="AD319" s="629"/>
      <c r="AE319" s="629"/>
    </row>
    <row r="320" spans="1:31">
      <c r="A320" s="672"/>
      <c r="B320" s="679"/>
      <c r="C320" s="679"/>
      <c r="D320" s="672"/>
      <c r="E320" s="629"/>
      <c r="F320" s="629"/>
      <c r="G320" s="629"/>
      <c r="H320" s="629"/>
      <c r="I320" s="629"/>
      <c r="J320" s="629"/>
      <c r="K320" s="629"/>
      <c r="L320" s="629"/>
      <c r="M320" s="629"/>
      <c r="N320" s="629"/>
      <c r="O320" s="629"/>
      <c r="P320" s="629"/>
      <c r="Q320" s="629"/>
      <c r="R320" s="629"/>
      <c r="S320" s="629"/>
      <c r="T320" s="629"/>
      <c r="U320" s="629"/>
      <c r="V320" s="629"/>
      <c r="W320" s="629"/>
      <c r="X320" s="629"/>
      <c r="Y320" s="629"/>
      <c r="Z320" s="629"/>
      <c r="AA320" s="629"/>
      <c r="AB320" s="629"/>
      <c r="AC320" s="629"/>
      <c r="AD320" s="629"/>
      <c r="AE320" s="629"/>
    </row>
    <row r="321" spans="1:31">
      <c r="A321" s="672"/>
      <c r="B321" s="679"/>
      <c r="C321" s="679"/>
      <c r="D321" s="672"/>
      <c r="E321" s="629"/>
      <c r="F321" s="629"/>
      <c r="G321" s="629"/>
      <c r="H321" s="629"/>
      <c r="I321" s="629"/>
      <c r="J321" s="629"/>
      <c r="K321" s="629"/>
      <c r="L321" s="629"/>
      <c r="M321" s="629"/>
      <c r="N321" s="629"/>
      <c r="O321" s="629"/>
      <c r="P321" s="629"/>
      <c r="Q321" s="629"/>
      <c r="R321" s="629"/>
      <c r="S321" s="629"/>
      <c r="T321" s="629"/>
      <c r="U321" s="629"/>
      <c r="V321" s="629"/>
      <c r="W321" s="629"/>
      <c r="X321" s="629"/>
      <c r="Y321" s="629"/>
      <c r="Z321" s="629"/>
      <c r="AA321" s="629"/>
      <c r="AB321" s="629"/>
      <c r="AC321" s="629"/>
      <c r="AD321" s="629"/>
      <c r="AE321" s="629"/>
    </row>
    <row r="322" spans="1:31">
      <c r="A322" s="672"/>
      <c r="B322" s="679"/>
      <c r="C322" s="679"/>
      <c r="D322" s="672"/>
      <c r="E322" s="629"/>
      <c r="F322" s="629"/>
      <c r="G322" s="629"/>
      <c r="H322" s="629"/>
      <c r="I322" s="629"/>
      <c r="J322" s="629"/>
      <c r="K322" s="629"/>
      <c r="L322" s="629"/>
      <c r="M322" s="629"/>
      <c r="N322" s="629"/>
      <c r="O322" s="629"/>
      <c r="P322" s="629"/>
      <c r="Q322" s="629"/>
      <c r="R322" s="629"/>
      <c r="S322" s="629"/>
      <c r="T322" s="629"/>
      <c r="U322" s="629"/>
      <c r="V322" s="629"/>
      <c r="W322" s="629"/>
      <c r="X322" s="629"/>
      <c r="Y322" s="629"/>
      <c r="Z322" s="629"/>
      <c r="AA322" s="629"/>
      <c r="AB322" s="629"/>
      <c r="AC322" s="629"/>
      <c r="AD322" s="629"/>
      <c r="AE322" s="629"/>
    </row>
    <row r="323" spans="1:31">
      <c r="A323" s="672"/>
      <c r="B323" s="679"/>
      <c r="C323" s="679"/>
      <c r="D323" s="672"/>
      <c r="E323" s="629"/>
      <c r="F323" s="629"/>
      <c r="G323" s="629"/>
      <c r="H323" s="629"/>
      <c r="I323" s="629"/>
      <c r="J323" s="629"/>
      <c r="K323" s="629"/>
      <c r="L323" s="629"/>
      <c r="M323" s="629"/>
      <c r="N323" s="629"/>
      <c r="O323" s="629"/>
      <c r="P323" s="629"/>
      <c r="Q323" s="629"/>
      <c r="R323" s="629"/>
      <c r="S323" s="629"/>
      <c r="T323" s="629"/>
      <c r="U323" s="629"/>
      <c r="V323" s="629"/>
      <c r="W323" s="629"/>
      <c r="X323" s="629"/>
      <c r="Y323" s="629"/>
      <c r="Z323" s="629"/>
      <c r="AA323" s="629"/>
      <c r="AB323" s="629"/>
      <c r="AC323" s="629"/>
      <c r="AD323" s="629"/>
      <c r="AE323" s="629"/>
    </row>
    <row r="324" spans="1:31">
      <c r="A324" s="672"/>
      <c r="B324" s="679"/>
      <c r="C324" s="679"/>
      <c r="D324" s="672"/>
      <c r="E324" s="629"/>
      <c r="F324" s="629"/>
      <c r="G324" s="629"/>
      <c r="H324" s="629"/>
      <c r="I324" s="629"/>
      <c r="J324" s="629"/>
      <c r="K324" s="629"/>
      <c r="L324" s="629"/>
      <c r="M324" s="629"/>
      <c r="N324" s="629"/>
      <c r="O324" s="629"/>
      <c r="P324" s="629"/>
      <c r="Q324" s="629"/>
      <c r="R324" s="629"/>
      <c r="S324" s="629"/>
      <c r="T324" s="629"/>
      <c r="U324" s="629"/>
      <c r="V324" s="629"/>
      <c r="W324" s="629"/>
      <c r="X324" s="629"/>
      <c r="Y324" s="629"/>
      <c r="Z324" s="629"/>
      <c r="AA324" s="629"/>
      <c r="AB324" s="629"/>
      <c r="AC324" s="629"/>
      <c r="AD324" s="629"/>
      <c r="AE324" s="629"/>
    </row>
    <row r="325" spans="1:31">
      <c r="A325" s="672"/>
      <c r="B325" s="679"/>
      <c r="C325" s="679"/>
      <c r="D325" s="672"/>
      <c r="E325" s="629"/>
      <c r="F325" s="629"/>
      <c r="G325" s="629"/>
      <c r="H325" s="629"/>
      <c r="I325" s="629"/>
      <c r="J325" s="629"/>
      <c r="K325" s="629"/>
      <c r="L325" s="629"/>
      <c r="M325" s="629"/>
      <c r="N325" s="629"/>
      <c r="O325" s="629"/>
      <c r="P325" s="629"/>
      <c r="Q325" s="629"/>
      <c r="R325" s="629"/>
      <c r="S325" s="629"/>
      <c r="T325" s="629"/>
      <c r="U325" s="629"/>
      <c r="V325" s="629"/>
      <c r="W325" s="629"/>
      <c r="X325" s="629"/>
      <c r="Y325" s="629"/>
      <c r="Z325" s="629"/>
      <c r="AA325" s="629"/>
      <c r="AB325" s="629"/>
      <c r="AC325" s="629"/>
      <c r="AD325" s="629"/>
      <c r="AE325" s="629"/>
    </row>
    <row r="326" spans="1:31">
      <c r="A326" s="672"/>
      <c r="B326" s="679"/>
      <c r="C326" s="679"/>
      <c r="D326" s="672"/>
      <c r="E326" s="629"/>
      <c r="F326" s="629"/>
      <c r="G326" s="629"/>
      <c r="H326" s="629"/>
      <c r="I326" s="629"/>
      <c r="J326" s="629"/>
      <c r="K326" s="629"/>
      <c r="L326" s="629"/>
      <c r="M326" s="629"/>
      <c r="N326" s="629"/>
      <c r="O326" s="629"/>
      <c r="P326" s="629"/>
      <c r="Q326" s="629"/>
      <c r="R326" s="629"/>
      <c r="S326" s="629"/>
      <c r="T326" s="629"/>
      <c r="U326" s="629"/>
      <c r="V326" s="629"/>
      <c r="W326" s="629"/>
      <c r="X326" s="629"/>
      <c r="Y326" s="629"/>
      <c r="Z326" s="629"/>
      <c r="AA326" s="629"/>
      <c r="AB326" s="629"/>
      <c r="AC326" s="629"/>
      <c r="AD326" s="629"/>
      <c r="AE326" s="629"/>
    </row>
    <row r="327" spans="1:31">
      <c r="A327" s="672"/>
      <c r="B327" s="679"/>
      <c r="C327" s="679"/>
      <c r="D327" s="672"/>
      <c r="E327" s="629"/>
      <c r="F327" s="629"/>
      <c r="G327" s="629"/>
      <c r="H327" s="629"/>
      <c r="I327" s="629"/>
      <c r="J327" s="629"/>
      <c r="K327" s="629"/>
      <c r="L327" s="629"/>
      <c r="M327" s="629"/>
      <c r="N327" s="629"/>
      <c r="O327" s="629"/>
      <c r="P327" s="629"/>
      <c r="Q327" s="629"/>
      <c r="R327" s="629"/>
      <c r="S327" s="629"/>
      <c r="T327" s="629"/>
      <c r="U327" s="629"/>
      <c r="V327" s="629"/>
      <c r="W327" s="629"/>
      <c r="X327" s="629"/>
      <c r="Y327" s="629"/>
      <c r="Z327" s="629"/>
      <c r="AA327" s="629"/>
      <c r="AB327" s="629"/>
      <c r="AC327" s="629"/>
      <c r="AD327" s="629"/>
      <c r="AE327" s="629"/>
    </row>
    <row r="328" spans="1:31">
      <c r="A328" s="672"/>
      <c r="B328" s="679"/>
      <c r="C328" s="679"/>
      <c r="D328" s="672"/>
      <c r="E328" s="629"/>
      <c r="F328" s="629"/>
      <c r="G328" s="629"/>
      <c r="H328" s="629"/>
      <c r="I328" s="629"/>
      <c r="J328" s="629"/>
      <c r="K328" s="629"/>
      <c r="L328" s="629"/>
      <c r="M328" s="629"/>
      <c r="N328" s="629"/>
      <c r="O328" s="629"/>
      <c r="P328" s="629"/>
      <c r="Q328" s="629"/>
      <c r="R328" s="629"/>
      <c r="S328" s="629"/>
      <c r="T328" s="629"/>
      <c r="U328" s="629"/>
      <c r="V328" s="629"/>
      <c r="W328" s="629"/>
      <c r="X328" s="629"/>
      <c r="Y328" s="629"/>
      <c r="Z328" s="629"/>
      <c r="AA328" s="629"/>
      <c r="AB328" s="629"/>
      <c r="AC328" s="629"/>
      <c r="AD328" s="629"/>
      <c r="AE328" s="629"/>
    </row>
    <row r="329" spans="1:31">
      <c r="A329" s="672"/>
      <c r="B329" s="679"/>
      <c r="C329" s="679"/>
      <c r="D329" s="672"/>
      <c r="E329" s="629"/>
      <c r="F329" s="629"/>
      <c r="G329" s="629"/>
      <c r="H329" s="629"/>
      <c r="I329" s="629"/>
      <c r="J329" s="629"/>
      <c r="K329" s="629"/>
      <c r="L329" s="629"/>
      <c r="M329" s="629"/>
      <c r="N329" s="629"/>
      <c r="O329" s="629"/>
      <c r="P329" s="629"/>
      <c r="Q329" s="629"/>
      <c r="R329" s="629"/>
      <c r="S329" s="629"/>
      <c r="T329" s="629"/>
      <c r="U329" s="629"/>
      <c r="V329" s="629"/>
      <c r="W329" s="629"/>
      <c r="X329" s="629"/>
      <c r="Y329" s="629"/>
      <c r="Z329" s="629"/>
      <c r="AA329" s="629"/>
      <c r="AB329" s="629"/>
      <c r="AC329" s="629"/>
      <c r="AD329" s="629"/>
      <c r="AE329" s="629"/>
    </row>
    <row r="330" spans="1:31">
      <c r="A330" s="672"/>
      <c r="B330" s="679"/>
      <c r="C330" s="679"/>
      <c r="D330" s="672"/>
      <c r="E330" s="629"/>
      <c r="F330" s="629"/>
      <c r="G330" s="629"/>
      <c r="H330" s="629"/>
      <c r="I330" s="629"/>
      <c r="J330" s="629"/>
      <c r="K330" s="629"/>
      <c r="L330" s="629"/>
      <c r="M330" s="629"/>
      <c r="N330" s="629"/>
      <c r="O330" s="629"/>
      <c r="P330" s="629"/>
      <c r="Q330" s="629"/>
      <c r="R330" s="629"/>
      <c r="S330" s="629"/>
      <c r="T330" s="629"/>
      <c r="U330" s="629"/>
      <c r="V330" s="629"/>
      <c r="W330" s="629"/>
      <c r="X330" s="629"/>
      <c r="Y330" s="629"/>
      <c r="Z330" s="629"/>
      <c r="AA330" s="629"/>
      <c r="AB330" s="629"/>
      <c r="AC330" s="629"/>
      <c r="AD330" s="629"/>
      <c r="AE330" s="629"/>
    </row>
    <row r="331" spans="1:31">
      <c r="A331" s="672"/>
      <c r="B331" s="679"/>
      <c r="C331" s="679"/>
      <c r="D331" s="672"/>
      <c r="E331" s="629"/>
      <c r="F331" s="629"/>
      <c r="G331" s="629"/>
      <c r="H331" s="629"/>
      <c r="I331" s="629"/>
      <c r="J331" s="629"/>
      <c r="K331" s="629"/>
      <c r="L331" s="629"/>
      <c r="M331" s="629"/>
      <c r="N331" s="629"/>
      <c r="O331" s="629"/>
      <c r="P331" s="629"/>
      <c r="Q331" s="629"/>
      <c r="R331" s="629"/>
      <c r="S331" s="629"/>
      <c r="T331" s="629"/>
      <c r="U331" s="629"/>
      <c r="V331" s="629"/>
      <c r="W331" s="629"/>
      <c r="X331" s="629"/>
      <c r="Y331" s="629"/>
      <c r="Z331" s="629"/>
      <c r="AA331" s="629"/>
      <c r="AB331" s="629"/>
      <c r="AC331" s="629"/>
      <c r="AD331" s="629"/>
      <c r="AE331" s="629"/>
    </row>
    <row r="332" spans="1:31">
      <c r="A332" s="672"/>
      <c r="B332" s="679"/>
      <c r="C332" s="679"/>
      <c r="D332" s="672"/>
      <c r="E332" s="629"/>
      <c r="F332" s="629"/>
      <c r="G332" s="629"/>
      <c r="H332" s="629"/>
      <c r="I332" s="629"/>
      <c r="J332" s="629"/>
      <c r="K332" s="629"/>
      <c r="L332" s="629"/>
      <c r="M332" s="629"/>
      <c r="N332" s="629"/>
      <c r="O332" s="629"/>
      <c r="P332" s="629"/>
      <c r="Q332" s="629"/>
      <c r="R332" s="629"/>
      <c r="S332" s="629"/>
      <c r="T332" s="629"/>
      <c r="U332" s="629"/>
      <c r="V332" s="629"/>
      <c r="W332" s="629"/>
      <c r="X332" s="629"/>
      <c r="Y332" s="629"/>
      <c r="Z332" s="629"/>
      <c r="AA332" s="629"/>
      <c r="AB332" s="629"/>
      <c r="AC332" s="629"/>
      <c r="AD332" s="629"/>
      <c r="AE332" s="629"/>
    </row>
    <row r="333" spans="1:31">
      <c r="A333" s="672"/>
      <c r="B333" s="679"/>
      <c r="C333" s="679"/>
      <c r="D333" s="672"/>
      <c r="E333" s="629"/>
      <c r="F333" s="629"/>
      <c r="G333" s="629"/>
      <c r="H333" s="629"/>
      <c r="I333" s="629"/>
      <c r="J333" s="629"/>
      <c r="K333" s="629"/>
      <c r="L333" s="629"/>
      <c r="M333" s="629"/>
      <c r="N333" s="629"/>
      <c r="O333" s="629"/>
      <c r="P333" s="629"/>
      <c r="Q333" s="629"/>
      <c r="R333" s="629"/>
      <c r="S333" s="629"/>
      <c r="T333" s="629"/>
      <c r="U333" s="629"/>
      <c r="V333" s="629"/>
      <c r="W333" s="629"/>
      <c r="X333" s="629"/>
      <c r="Y333" s="629"/>
      <c r="Z333" s="629"/>
      <c r="AA333" s="629"/>
      <c r="AB333" s="629"/>
      <c r="AC333" s="629"/>
      <c r="AD333" s="629"/>
      <c r="AE333" s="629"/>
    </row>
    <row r="334" spans="1:31">
      <c r="A334" s="672"/>
      <c r="B334" s="679"/>
      <c r="C334" s="679"/>
      <c r="D334" s="672"/>
      <c r="E334" s="629"/>
      <c r="F334" s="629"/>
      <c r="G334" s="629"/>
      <c r="H334" s="629"/>
      <c r="I334" s="629"/>
      <c r="J334" s="629"/>
      <c r="K334" s="629"/>
      <c r="L334" s="629"/>
      <c r="M334" s="629"/>
      <c r="N334" s="629"/>
      <c r="O334" s="629"/>
      <c r="P334" s="629"/>
      <c r="Q334" s="629"/>
      <c r="R334" s="629"/>
      <c r="S334" s="629"/>
      <c r="T334" s="629"/>
      <c r="U334" s="629"/>
      <c r="V334" s="629"/>
      <c r="W334" s="629"/>
      <c r="X334" s="629"/>
      <c r="Y334" s="629"/>
      <c r="Z334" s="629"/>
      <c r="AA334" s="629"/>
      <c r="AB334" s="629"/>
      <c r="AC334" s="629"/>
      <c r="AD334" s="629"/>
      <c r="AE334" s="629"/>
    </row>
    <row r="335" spans="1:31">
      <c r="A335" s="672"/>
      <c r="B335" s="679"/>
      <c r="C335" s="679"/>
      <c r="D335" s="672"/>
      <c r="E335" s="629"/>
      <c r="F335" s="629"/>
      <c r="G335" s="629"/>
      <c r="H335" s="629"/>
      <c r="I335" s="629"/>
      <c r="J335" s="629"/>
      <c r="K335" s="629"/>
      <c r="L335" s="629"/>
      <c r="M335" s="629"/>
      <c r="N335" s="629"/>
      <c r="O335" s="629"/>
      <c r="P335" s="629"/>
      <c r="Q335" s="629"/>
      <c r="R335" s="629"/>
      <c r="S335" s="629"/>
      <c r="T335" s="629"/>
      <c r="U335" s="629"/>
      <c r="V335" s="629"/>
      <c r="W335" s="629"/>
      <c r="X335" s="629"/>
      <c r="Y335" s="629"/>
      <c r="Z335" s="629"/>
      <c r="AA335" s="629"/>
      <c r="AB335" s="629"/>
      <c r="AC335" s="629"/>
      <c r="AD335" s="629"/>
      <c r="AE335" s="629"/>
    </row>
    <row r="336" spans="1:31">
      <c r="A336" s="672"/>
      <c r="B336" s="679"/>
      <c r="C336" s="679"/>
      <c r="D336" s="672"/>
      <c r="E336" s="629"/>
      <c r="F336" s="629"/>
      <c r="G336" s="629"/>
      <c r="H336" s="629"/>
      <c r="I336" s="629"/>
      <c r="J336" s="629"/>
      <c r="K336" s="629"/>
      <c r="L336" s="629"/>
      <c r="M336" s="629"/>
      <c r="N336" s="629"/>
      <c r="O336" s="629"/>
      <c r="P336" s="629"/>
      <c r="Q336" s="629"/>
      <c r="R336" s="629"/>
      <c r="S336" s="629"/>
      <c r="T336" s="629"/>
      <c r="U336" s="629"/>
      <c r="V336" s="629"/>
      <c r="W336" s="629"/>
      <c r="X336" s="629"/>
      <c r="Y336" s="629"/>
      <c r="Z336" s="629"/>
      <c r="AA336" s="629"/>
      <c r="AB336" s="629"/>
      <c r="AC336" s="629"/>
      <c r="AD336" s="629"/>
      <c r="AE336" s="629"/>
    </row>
    <row r="337" spans="1:31">
      <c r="A337" s="672"/>
      <c r="B337" s="679"/>
      <c r="C337" s="679"/>
      <c r="D337" s="672"/>
      <c r="E337" s="629"/>
      <c r="F337" s="629"/>
      <c r="G337" s="629"/>
      <c r="H337" s="629"/>
      <c r="I337" s="629"/>
      <c r="J337" s="629"/>
      <c r="K337" s="629"/>
      <c r="L337" s="629"/>
      <c r="M337" s="629"/>
      <c r="N337" s="629"/>
      <c r="O337" s="629"/>
      <c r="P337" s="629"/>
      <c r="Q337" s="629"/>
      <c r="R337" s="629"/>
      <c r="S337" s="629"/>
      <c r="T337" s="629"/>
      <c r="U337" s="629"/>
      <c r="V337" s="629"/>
      <c r="W337" s="629"/>
      <c r="X337" s="629"/>
      <c r="Y337" s="629"/>
      <c r="Z337" s="629"/>
      <c r="AA337" s="629"/>
      <c r="AB337" s="629"/>
      <c r="AC337" s="629"/>
      <c r="AD337" s="629"/>
      <c r="AE337" s="629"/>
    </row>
    <row r="338" spans="1:31">
      <c r="A338" s="672"/>
      <c r="B338" s="679"/>
      <c r="C338" s="679"/>
      <c r="D338" s="672"/>
      <c r="E338" s="629"/>
      <c r="F338" s="629"/>
      <c r="G338" s="629"/>
      <c r="H338" s="629"/>
      <c r="I338" s="629"/>
      <c r="J338" s="629"/>
      <c r="K338" s="629"/>
      <c r="L338" s="629"/>
      <c r="M338" s="629"/>
      <c r="N338" s="629"/>
      <c r="O338" s="629"/>
      <c r="P338" s="629"/>
      <c r="Q338" s="629"/>
      <c r="R338" s="629"/>
      <c r="S338" s="629"/>
      <c r="T338" s="629"/>
      <c r="U338" s="629"/>
      <c r="V338" s="629"/>
      <c r="W338" s="629"/>
      <c r="X338" s="629"/>
      <c r="Y338" s="629"/>
      <c r="Z338" s="629"/>
      <c r="AA338" s="629"/>
      <c r="AB338" s="629"/>
      <c r="AC338" s="629"/>
      <c r="AD338" s="629"/>
      <c r="AE338" s="629"/>
    </row>
    <row r="339" spans="1:31">
      <c r="A339" s="672"/>
      <c r="B339" s="679"/>
      <c r="C339" s="679"/>
      <c r="D339" s="672"/>
      <c r="E339" s="629"/>
      <c r="F339" s="629"/>
      <c r="G339" s="629"/>
      <c r="H339" s="629"/>
      <c r="I339" s="629"/>
      <c r="J339" s="629"/>
      <c r="K339" s="629"/>
      <c r="L339" s="629"/>
      <c r="M339" s="629"/>
      <c r="N339" s="629"/>
      <c r="O339" s="629"/>
      <c r="P339" s="629"/>
      <c r="Q339" s="629"/>
      <c r="R339" s="629"/>
      <c r="S339" s="629"/>
      <c r="T339" s="629"/>
      <c r="U339" s="629"/>
      <c r="V339" s="629"/>
      <c r="W339" s="629"/>
      <c r="X339" s="629"/>
      <c r="Y339" s="629"/>
      <c r="Z339" s="629"/>
      <c r="AA339" s="629"/>
      <c r="AB339" s="629"/>
      <c r="AC339" s="629"/>
      <c r="AD339" s="629"/>
      <c r="AE339" s="629"/>
    </row>
    <row r="340" spans="1:31">
      <c r="A340" s="672"/>
      <c r="B340" s="679"/>
      <c r="C340" s="679"/>
      <c r="D340" s="672"/>
      <c r="E340" s="629"/>
      <c r="F340" s="629"/>
      <c r="G340" s="629"/>
      <c r="H340" s="629"/>
      <c r="I340" s="629"/>
      <c r="J340" s="629"/>
      <c r="K340" s="629"/>
      <c r="L340" s="629"/>
      <c r="M340" s="629"/>
      <c r="N340" s="629"/>
      <c r="O340" s="629"/>
      <c r="P340" s="629"/>
      <c r="Q340" s="629"/>
      <c r="R340" s="629"/>
      <c r="S340" s="629"/>
      <c r="T340" s="629"/>
      <c r="U340" s="629"/>
      <c r="V340" s="629"/>
      <c r="W340" s="629"/>
      <c r="X340" s="629"/>
      <c r="Y340" s="629"/>
      <c r="Z340" s="629"/>
      <c r="AA340" s="629"/>
      <c r="AB340" s="629"/>
      <c r="AC340" s="629"/>
      <c r="AD340" s="629"/>
      <c r="AE340" s="629"/>
    </row>
    <row r="341" spans="1:31">
      <c r="A341" s="672"/>
      <c r="B341" s="679"/>
      <c r="C341" s="679"/>
      <c r="D341" s="672"/>
      <c r="E341" s="629"/>
      <c r="F341" s="629"/>
      <c r="G341" s="629"/>
      <c r="H341" s="629"/>
      <c r="I341" s="629"/>
      <c r="J341" s="629"/>
      <c r="K341" s="629"/>
      <c r="L341" s="629"/>
      <c r="M341" s="629"/>
      <c r="N341" s="629"/>
      <c r="O341" s="629"/>
      <c r="P341" s="629"/>
      <c r="Q341" s="629"/>
      <c r="R341" s="629"/>
      <c r="S341" s="629"/>
      <c r="T341" s="629"/>
      <c r="U341" s="629"/>
      <c r="V341" s="629"/>
      <c r="W341" s="629"/>
      <c r="X341" s="629"/>
      <c r="Y341" s="629"/>
      <c r="Z341" s="629"/>
      <c r="AA341" s="629"/>
      <c r="AB341" s="629"/>
      <c r="AC341" s="629"/>
      <c r="AD341" s="629"/>
      <c r="AE341" s="629"/>
    </row>
    <row r="342" spans="1:31">
      <c r="A342" s="672"/>
      <c r="B342" s="679"/>
      <c r="C342" s="679"/>
      <c r="D342" s="672"/>
      <c r="E342" s="629"/>
      <c r="F342" s="629"/>
      <c r="G342" s="629"/>
      <c r="H342" s="629"/>
      <c r="I342" s="629"/>
      <c r="J342" s="629"/>
      <c r="K342" s="629"/>
      <c r="L342" s="629"/>
      <c r="M342" s="629"/>
      <c r="N342" s="629"/>
      <c r="O342" s="629"/>
      <c r="P342" s="629"/>
      <c r="Q342" s="629"/>
      <c r="R342" s="629"/>
      <c r="S342" s="629"/>
      <c r="T342" s="629"/>
      <c r="U342" s="629"/>
      <c r="V342" s="629"/>
      <c r="W342" s="629"/>
      <c r="X342" s="629"/>
      <c r="Y342" s="629"/>
      <c r="Z342" s="629"/>
      <c r="AA342" s="629"/>
      <c r="AB342" s="629"/>
      <c r="AC342" s="629"/>
      <c r="AD342" s="629"/>
      <c r="AE342" s="629"/>
    </row>
    <row r="343" spans="1:31">
      <c r="A343" s="672"/>
      <c r="B343" s="679"/>
      <c r="C343" s="679"/>
      <c r="D343" s="672"/>
      <c r="E343" s="629"/>
      <c r="F343" s="629"/>
      <c r="G343" s="629"/>
      <c r="H343" s="629"/>
      <c r="I343" s="629"/>
      <c r="J343" s="629"/>
      <c r="K343" s="629"/>
      <c r="L343" s="629"/>
      <c r="M343" s="629"/>
      <c r="N343" s="629"/>
      <c r="O343" s="629"/>
      <c r="P343" s="629"/>
      <c r="Q343" s="629"/>
      <c r="R343" s="629"/>
      <c r="S343" s="629"/>
      <c r="T343" s="629"/>
      <c r="U343" s="629"/>
      <c r="V343" s="629"/>
      <c r="W343" s="629"/>
      <c r="X343" s="629"/>
      <c r="Y343" s="629"/>
      <c r="Z343" s="629"/>
      <c r="AA343" s="629"/>
      <c r="AB343" s="629"/>
      <c r="AC343" s="629"/>
      <c r="AD343" s="629"/>
      <c r="AE343" s="629"/>
    </row>
    <row r="344" spans="1:31">
      <c r="A344" s="672"/>
      <c r="B344" s="679"/>
      <c r="C344" s="679"/>
      <c r="D344" s="672"/>
      <c r="E344" s="629"/>
      <c r="F344" s="629"/>
      <c r="G344" s="629"/>
      <c r="H344" s="629"/>
      <c r="I344" s="629"/>
      <c r="J344" s="629"/>
      <c r="K344" s="629"/>
      <c r="L344" s="629"/>
      <c r="M344" s="629"/>
      <c r="N344" s="629"/>
      <c r="O344" s="629"/>
      <c r="P344" s="629"/>
      <c r="Q344" s="629"/>
      <c r="R344" s="629"/>
      <c r="S344" s="629"/>
      <c r="T344" s="629"/>
      <c r="U344" s="629"/>
      <c r="V344" s="629"/>
      <c r="W344" s="629"/>
      <c r="X344" s="629"/>
      <c r="Y344" s="629"/>
      <c r="Z344" s="629"/>
      <c r="AA344" s="629"/>
      <c r="AB344" s="629"/>
      <c r="AC344" s="629"/>
      <c r="AD344" s="629"/>
      <c r="AE344" s="629"/>
    </row>
    <row r="345" spans="1:31">
      <c r="A345" s="672"/>
      <c r="B345" s="679"/>
      <c r="C345" s="679"/>
      <c r="D345" s="672"/>
      <c r="E345" s="629"/>
      <c r="F345" s="629"/>
      <c r="G345" s="629"/>
      <c r="H345" s="629"/>
      <c r="I345" s="629"/>
      <c r="J345" s="629"/>
      <c r="K345" s="629"/>
      <c r="L345" s="629"/>
      <c r="M345" s="629"/>
      <c r="N345" s="629"/>
      <c r="O345" s="629"/>
      <c r="P345" s="629"/>
      <c r="Q345" s="629"/>
      <c r="R345" s="629"/>
      <c r="S345" s="629"/>
      <c r="T345" s="629"/>
      <c r="U345" s="629"/>
      <c r="V345" s="629"/>
      <c r="W345" s="629"/>
      <c r="X345" s="629"/>
      <c r="Y345" s="629"/>
      <c r="Z345" s="629"/>
      <c r="AA345" s="629"/>
      <c r="AB345" s="629"/>
      <c r="AC345" s="629"/>
      <c r="AD345" s="629"/>
      <c r="AE345" s="629"/>
    </row>
    <row r="346" spans="1:31">
      <c r="A346" s="672"/>
      <c r="B346" s="679"/>
      <c r="C346" s="679"/>
      <c r="D346" s="672"/>
      <c r="E346" s="629"/>
      <c r="F346" s="629"/>
      <c r="G346" s="629"/>
      <c r="H346" s="629"/>
      <c r="I346" s="629"/>
      <c r="J346" s="629"/>
      <c r="K346" s="629"/>
      <c r="L346" s="629"/>
      <c r="M346" s="629"/>
      <c r="N346" s="629"/>
      <c r="O346" s="629"/>
      <c r="P346" s="629"/>
      <c r="Q346" s="629"/>
      <c r="R346" s="629"/>
      <c r="S346" s="629"/>
      <c r="T346" s="629"/>
      <c r="U346" s="629"/>
      <c r="V346" s="629"/>
      <c r="W346" s="629"/>
      <c r="X346" s="629"/>
      <c r="Y346" s="629"/>
      <c r="Z346" s="629"/>
      <c r="AA346" s="629"/>
      <c r="AB346" s="629"/>
      <c r="AC346" s="629"/>
      <c r="AD346" s="629"/>
      <c r="AE346" s="629"/>
    </row>
    <row r="347" spans="1:31">
      <c r="A347" s="672"/>
      <c r="B347" s="679"/>
      <c r="C347" s="679"/>
      <c r="D347" s="672"/>
      <c r="E347" s="629"/>
      <c r="F347" s="629"/>
      <c r="G347" s="629"/>
      <c r="H347" s="629"/>
      <c r="I347" s="629"/>
      <c r="J347" s="629"/>
      <c r="K347" s="629"/>
      <c r="L347" s="629"/>
      <c r="M347" s="629"/>
      <c r="N347" s="629"/>
      <c r="O347" s="629"/>
      <c r="P347" s="629"/>
      <c r="Q347" s="629"/>
      <c r="R347" s="629"/>
      <c r="S347" s="629"/>
      <c r="T347" s="629"/>
      <c r="U347" s="629"/>
      <c r="V347" s="629"/>
      <c r="W347" s="629"/>
      <c r="X347" s="629"/>
      <c r="Y347" s="629"/>
      <c r="Z347" s="629"/>
      <c r="AA347" s="629"/>
      <c r="AB347" s="629"/>
      <c r="AC347" s="629"/>
      <c r="AD347" s="629"/>
      <c r="AE347" s="629"/>
    </row>
    <row r="348" spans="1:31">
      <c r="A348" s="672"/>
      <c r="B348" s="679"/>
      <c r="C348" s="679"/>
      <c r="D348" s="672"/>
      <c r="E348" s="629"/>
      <c r="F348" s="629"/>
      <c r="G348" s="629"/>
      <c r="H348" s="629"/>
      <c r="I348" s="629"/>
      <c r="J348" s="629"/>
      <c r="K348" s="629"/>
      <c r="L348" s="629"/>
      <c r="M348" s="629"/>
      <c r="N348" s="629"/>
      <c r="O348" s="629"/>
      <c r="P348" s="629"/>
      <c r="Q348" s="629"/>
      <c r="R348" s="629"/>
      <c r="S348" s="629"/>
      <c r="T348" s="629"/>
      <c r="U348" s="629"/>
      <c r="V348" s="629"/>
      <c r="W348" s="629"/>
      <c r="X348" s="629"/>
      <c r="Y348" s="629"/>
      <c r="Z348" s="629"/>
      <c r="AA348" s="629"/>
      <c r="AB348" s="629"/>
      <c r="AC348" s="629"/>
      <c r="AD348" s="629"/>
      <c r="AE348" s="629"/>
    </row>
    <row r="349" spans="1:31">
      <c r="A349" s="672"/>
      <c r="B349" s="679"/>
      <c r="C349" s="679"/>
      <c r="D349" s="672"/>
      <c r="E349" s="629"/>
      <c r="F349" s="629"/>
      <c r="G349" s="629"/>
      <c r="H349" s="629"/>
      <c r="I349" s="629"/>
      <c r="J349" s="629"/>
      <c r="K349" s="629"/>
      <c r="L349" s="629"/>
      <c r="M349" s="629"/>
      <c r="N349" s="629"/>
      <c r="O349" s="629"/>
      <c r="P349" s="629"/>
      <c r="Q349" s="629"/>
      <c r="R349" s="629"/>
      <c r="S349" s="629"/>
      <c r="T349" s="629"/>
      <c r="U349" s="629"/>
      <c r="V349" s="629"/>
      <c r="W349" s="629"/>
      <c r="X349" s="629"/>
      <c r="Y349" s="629"/>
      <c r="Z349" s="629"/>
      <c r="AA349" s="629"/>
      <c r="AB349" s="629"/>
      <c r="AC349" s="629"/>
      <c r="AD349" s="629"/>
      <c r="AE349" s="629"/>
    </row>
    <row r="350" spans="1:31">
      <c r="A350" s="672"/>
      <c r="B350" s="679"/>
      <c r="C350" s="679"/>
      <c r="D350" s="672"/>
      <c r="E350" s="629"/>
      <c r="F350" s="629"/>
      <c r="G350" s="629"/>
      <c r="H350" s="629"/>
      <c r="I350" s="629"/>
      <c r="J350" s="629"/>
      <c r="K350" s="629"/>
      <c r="L350" s="629"/>
      <c r="M350" s="629"/>
      <c r="N350" s="629"/>
      <c r="O350" s="629"/>
      <c r="P350" s="629"/>
      <c r="Q350" s="629"/>
      <c r="R350" s="629"/>
      <c r="S350" s="629"/>
      <c r="T350" s="629"/>
      <c r="U350" s="629"/>
      <c r="V350" s="629"/>
      <c r="W350" s="629"/>
      <c r="X350" s="629"/>
      <c r="Y350" s="629"/>
      <c r="Z350" s="629"/>
      <c r="AA350" s="629"/>
      <c r="AB350" s="629"/>
      <c r="AC350" s="629"/>
      <c r="AD350" s="629"/>
      <c r="AE350" s="629"/>
    </row>
    <row r="351" spans="1:31">
      <c r="A351" s="672"/>
      <c r="B351" s="679"/>
      <c r="C351" s="679"/>
      <c r="D351" s="672"/>
      <c r="E351" s="629"/>
      <c r="F351" s="629"/>
      <c r="G351" s="629"/>
      <c r="H351" s="629"/>
      <c r="I351" s="629"/>
      <c r="J351" s="629"/>
      <c r="K351" s="629"/>
      <c r="L351" s="629"/>
      <c r="M351" s="629"/>
      <c r="N351" s="629"/>
      <c r="O351" s="629"/>
      <c r="P351" s="629"/>
      <c r="Q351" s="629"/>
      <c r="R351" s="629"/>
      <c r="S351" s="629"/>
      <c r="T351" s="629"/>
      <c r="U351" s="629"/>
      <c r="V351" s="629"/>
      <c r="W351" s="629"/>
      <c r="X351" s="629"/>
      <c r="Y351" s="629"/>
      <c r="Z351" s="629"/>
      <c r="AA351" s="629"/>
      <c r="AB351" s="629"/>
      <c r="AC351" s="629"/>
      <c r="AD351" s="629"/>
      <c r="AE351" s="629"/>
    </row>
    <row r="352" spans="1:31">
      <c r="A352" s="672"/>
      <c r="B352" s="679"/>
      <c r="C352" s="679"/>
      <c r="D352" s="672"/>
      <c r="E352" s="629"/>
      <c r="F352" s="629"/>
      <c r="G352" s="629"/>
      <c r="H352" s="629"/>
      <c r="I352" s="629"/>
      <c r="J352" s="629"/>
      <c r="K352" s="629"/>
      <c r="L352" s="629"/>
      <c r="M352" s="629"/>
      <c r="N352" s="629"/>
      <c r="O352" s="629"/>
      <c r="P352" s="629"/>
      <c r="Q352" s="629"/>
      <c r="R352" s="629"/>
      <c r="S352" s="629"/>
      <c r="T352" s="629"/>
      <c r="U352" s="629"/>
      <c r="V352" s="629"/>
      <c r="W352" s="629"/>
      <c r="X352" s="629"/>
      <c r="Y352" s="629"/>
      <c r="Z352" s="629"/>
      <c r="AA352" s="629"/>
      <c r="AB352" s="629"/>
      <c r="AC352" s="629"/>
      <c r="AD352" s="629"/>
      <c r="AE352" s="629"/>
    </row>
    <row r="353" spans="1:31">
      <c r="A353" s="672"/>
      <c r="B353" s="679"/>
      <c r="C353" s="679"/>
      <c r="D353" s="672"/>
      <c r="E353" s="629"/>
      <c r="F353" s="629"/>
      <c r="G353" s="629"/>
      <c r="H353" s="629"/>
      <c r="I353" s="629"/>
      <c r="J353" s="629"/>
      <c r="K353" s="629"/>
      <c r="L353" s="629"/>
      <c r="M353" s="629"/>
      <c r="N353" s="629"/>
      <c r="O353" s="629"/>
      <c r="P353" s="629"/>
      <c r="Q353" s="629"/>
      <c r="R353" s="629"/>
      <c r="S353" s="629"/>
      <c r="T353" s="629"/>
      <c r="U353" s="629"/>
      <c r="V353" s="629"/>
      <c r="W353" s="629"/>
      <c r="X353" s="629"/>
      <c r="Y353" s="629"/>
      <c r="Z353" s="629"/>
      <c r="AA353" s="629"/>
      <c r="AB353" s="629"/>
      <c r="AC353" s="629"/>
      <c r="AD353" s="629"/>
      <c r="AE353" s="629"/>
    </row>
    <row r="354" spans="1:31">
      <c r="A354" s="672"/>
      <c r="B354" s="679"/>
      <c r="C354" s="679"/>
      <c r="D354" s="672"/>
      <c r="E354" s="629"/>
      <c r="F354" s="629"/>
      <c r="G354" s="629"/>
      <c r="H354" s="629"/>
      <c r="I354" s="629"/>
      <c r="J354" s="629"/>
      <c r="K354" s="629"/>
      <c r="L354" s="629"/>
      <c r="M354" s="629"/>
      <c r="N354" s="629"/>
      <c r="O354" s="629"/>
      <c r="P354" s="629"/>
      <c r="Q354" s="629"/>
      <c r="R354" s="629"/>
      <c r="S354" s="629"/>
      <c r="T354" s="629"/>
      <c r="U354" s="629"/>
      <c r="V354" s="629"/>
      <c r="W354" s="629"/>
      <c r="X354" s="629"/>
      <c r="Y354" s="629"/>
      <c r="Z354" s="629"/>
      <c r="AA354" s="629"/>
      <c r="AB354" s="629"/>
      <c r="AC354" s="629"/>
      <c r="AD354" s="629"/>
      <c r="AE354" s="629"/>
    </row>
    <row r="355" spans="1:31">
      <c r="A355" s="672"/>
      <c r="B355" s="679"/>
      <c r="C355" s="679"/>
      <c r="D355" s="672"/>
      <c r="E355" s="629"/>
      <c r="F355" s="629"/>
      <c r="G355" s="629"/>
      <c r="H355" s="629"/>
      <c r="I355" s="629"/>
      <c r="J355" s="629"/>
      <c r="K355" s="629"/>
      <c r="L355" s="629"/>
      <c r="M355" s="629"/>
      <c r="N355" s="629"/>
      <c r="O355" s="629"/>
      <c r="P355" s="629"/>
      <c r="Q355" s="629"/>
      <c r="R355" s="629"/>
      <c r="S355" s="629"/>
      <c r="T355" s="629"/>
      <c r="U355" s="629"/>
      <c r="V355" s="629"/>
      <c r="W355" s="629"/>
      <c r="X355" s="629"/>
      <c r="Y355" s="629"/>
      <c r="Z355" s="629"/>
      <c r="AA355" s="629"/>
      <c r="AB355" s="629"/>
      <c r="AC355" s="629"/>
      <c r="AD355" s="629"/>
      <c r="AE355" s="629"/>
    </row>
    <row r="356" spans="1:31">
      <c r="A356" s="672"/>
      <c r="B356" s="679"/>
      <c r="C356" s="679"/>
      <c r="D356" s="672"/>
      <c r="E356" s="629"/>
      <c r="F356" s="629"/>
      <c r="G356" s="629"/>
      <c r="H356" s="629"/>
      <c r="I356" s="629"/>
      <c r="J356" s="629"/>
      <c r="K356" s="629"/>
      <c r="L356" s="629"/>
      <c r="M356" s="629"/>
      <c r="N356" s="629"/>
      <c r="O356" s="629"/>
      <c r="P356" s="629"/>
      <c r="Q356" s="629"/>
      <c r="R356" s="629"/>
      <c r="S356" s="629"/>
      <c r="T356" s="629"/>
      <c r="U356" s="629"/>
      <c r="V356" s="629"/>
      <c r="W356" s="629"/>
      <c r="X356" s="629"/>
      <c r="Y356" s="629"/>
      <c r="Z356" s="629"/>
      <c r="AA356" s="629"/>
      <c r="AB356" s="629"/>
      <c r="AC356" s="629"/>
      <c r="AD356" s="629"/>
      <c r="AE356" s="629"/>
    </row>
    <row r="357" spans="1:31">
      <c r="A357" s="672"/>
      <c r="B357" s="679"/>
      <c r="C357" s="679"/>
      <c r="D357" s="672"/>
      <c r="E357" s="629"/>
      <c r="F357" s="629"/>
      <c r="G357" s="629"/>
      <c r="H357" s="629"/>
      <c r="I357" s="629"/>
      <c r="J357" s="629"/>
      <c r="K357" s="629"/>
      <c r="L357" s="629"/>
      <c r="M357" s="629"/>
      <c r="N357" s="629"/>
      <c r="O357" s="629"/>
      <c r="P357" s="629"/>
      <c r="Q357" s="629"/>
      <c r="R357" s="629"/>
      <c r="S357" s="629"/>
      <c r="T357" s="629"/>
      <c r="U357" s="629"/>
      <c r="V357" s="629"/>
      <c r="W357" s="629"/>
      <c r="X357" s="629"/>
      <c r="Y357" s="629"/>
      <c r="Z357" s="629"/>
      <c r="AA357" s="629"/>
      <c r="AB357" s="629"/>
      <c r="AC357" s="629"/>
      <c r="AD357" s="629"/>
      <c r="AE357" s="629"/>
    </row>
    <row r="358" spans="1:31">
      <c r="A358" s="672"/>
      <c r="B358" s="679"/>
      <c r="C358" s="679"/>
      <c r="D358" s="672"/>
      <c r="E358" s="629"/>
      <c r="F358" s="629"/>
      <c r="G358" s="629"/>
      <c r="H358" s="629"/>
      <c r="I358" s="629"/>
      <c r="J358" s="629"/>
      <c r="K358" s="629"/>
      <c r="L358" s="629"/>
      <c r="M358" s="629"/>
      <c r="N358" s="629"/>
      <c r="O358" s="629"/>
      <c r="P358" s="629"/>
      <c r="Q358" s="629"/>
      <c r="R358" s="629"/>
      <c r="S358" s="629"/>
      <c r="T358" s="629"/>
      <c r="U358" s="629"/>
      <c r="V358" s="629"/>
      <c r="W358" s="629"/>
      <c r="X358" s="629"/>
      <c r="Y358" s="629"/>
      <c r="Z358" s="629"/>
      <c r="AA358" s="629"/>
      <c r="AB358" s="629"/>
      <c r="AC358" s="629"/>
      <c r="AD358" s="629"/>
      <c r="AE358" s="629"/>
    </row>
    <row r="359" spans="1:31">
      <c r="A359" s="672"/>
      <c r="B359" s="679"/>
      <c r="C359" s="679"/>
      <c r="D359" s="672"/>
      <c r="E359" s="629"/>
      <c r="F359" s="629"/>
      <c r="G359" s="629"/>
      <c r="H359" s="629"/>
      <c r="I359" s="629"/>
      <c r="J359" s="629"/>
      <c r="K359" s="629"/>
      <c r="L359" s="629"/>
      <c r="M359" s="629"/>
      <c r="N359" s="629"/>
      <c r="O359" s="629"/>
      <c r="P359" s="629"/>
      <c r="Q359" s="629"/>
      <c r="R359" s="629"/>
      <c r="S359" s="629"/>
      <c r="T359" s="629"/>
      <c r="U359" s="629"/>
      <c r="V359" s="629"/>
      <c r="W359" s="629"/>
      <c r="X359" s="629"/>
      <c r="Y359" s="629"/>
      <c r="Z359" s="629"/>
      <c r="AA359" s="629"/>
      <c r="AB359" s="629"/>
      <c r="AC359" s="629"/>
      <c r="AD359" s="629"/>
      <c r="AE359" s="629"/>
    </row>
    <row r="360" spans="1:31">
      <c r="A360" s="672"/>
      <c r="B360" s="679"/>
      <c r="C360" s="679"/>
      <c r="D360" s="672"/>
      <c r="E360" s="629"/>
      <c r="F360" s="629"/>
      <c r="G360" s="629"/>
      <c r="H360" s="629"/>
      <c r="I360" s="629"/>
      <c r="J360" s="629"/>
      <c r="K360" s="629"/>
      <c r="L360" s="629"/>
      <c r="M360" s="629"/>
      <c r="N360" s="629"/>
      <c r="O360" s="629"/>
      <c r="P360" s="629"/>
      <c r="Q360" s="629"/>
      <c r="R360" s="629"/>
      <c r="S360" s="629"/>
      <c r="T360" s="629"/>
      <c r="U360" s="629"/>
      <c r="V360" s="629"/>
      <c r="W360" s="629"/>
      <c r="X360" s="629"/>
      <c r="Y360" s="629"/>
      <c r="Z360" s="629"/>
      <c r="AA360" s="629"/>
      <c r="AB360" s="629"/>
      <c r="AC360" s="629"/>
      <c r="AD360" s="629"/>
      <c r="AE360" s="629"/>
    </row>
    <row r="361" spans="1:31">
      <c r="A361" s="672"/>
      <c r="B361" s="679"/>
      <c r="C361" s="679"/>
      <c r="D361" s="672"/>
      <c r="E361" s="629"/>
      <c r="F361" s="629"/>
      <c r="G361" s="629"/>
      <c r="H361" s="629"/>
      <c r="I361" s="629"/>
      <c r="J361" s="629"/>
      <c r="K361" s="629"/>
      <c r="L361" s="629"/>
      <c r="M361" s="629"/>
      <c r="N361" s="629"/>
      <c r="O361" s="629"/>
      <c r="P361" s="629"/>
      <c r="Q361" s="629"/>
      <c r="R361" s="629"/>
      <c r="S361" s="629"/>
      <c r="T361" s="629"/>
      <c r="U361" s="629"/>
      <c r="V361" s="629"/>
      <c r="W361" s="629"/>
      <c r="X361" s="629"/>
      <c r="Y361" s="629"/>
      <c r="Z361" s="629"/>
      <c r="AA361" s="629"/>
      <c r="AB361" s="629"/>
      <c r="AC361" s="629"/>
      <c r="AD361" s="629"/>
      <c r="AE361" s="629"/>
    </row>
    <row r="362" spans="1:31">
      <c r="A362" s="672"/>
      <c r="B362" s="679"/>
      <c r="C362" s="679"/>
      <c r="D362" s="672"/>
      <c r="E362" s="629"/>
      <c r="F362" s="629"/>
      <c r="G362" s="629"/>
      <c r="H362" s="629"/>
      <c r="I362" s="629"/>
      <c r="J362" s="629"/>
      <c r="K362" s="629"/>
      <c r="L362" s="629"/>
      <c r="M362" s="629"/>
      <c r="N362" s="629"/>
      <c r="O362" s="629"/>
      <c r="P362" s="629"/>
      <c r="Q362" s="629"/>
      <c r="R362" s="629"/>
      <c r="S362" s="629"/>
      <c r="T362" s="629"/>
      <c r="U362" s="629"/>
      <c r="V362" s="629"/>
      <c r="W362" s="629"/>
      <c r="X362" s="629"/>
      <c r="Y362" s="629"/>
      <c r="Z362" s="629"/>
      <c r="AA362" s="629"/>
      <c r="AB362" s="629"/>
      <c r="AC362" s="629"/>
      <c r="AD362" s="629"/>
      <c r="AE362" s="629"/>
    </row>
    <row r="363" spans="1:31">
      <c r="A363" s="672"/>
      <c r="B363" s="679"/>
      <c r="C363" s="679"/>
      <c r="D363" s="672"/>
      <c r="E363" s="629"/>
      <c r="F363" s="629"/>
      <c r="G363" s="629"/>
      <c r="H363" s="629"/>
      <c r="I363" s="629"/>
      <c r="J363" s="629"/>
      <c r="K363" s="629"/>
      <c r="L363" s="629"/>
      <c r="M363" s="629"/>
      <c r="N363" s="629"/>
      <c r="O363" s="629"/>
      <c r="P363" s="629"/>
      <c r="Q363" s="629"/>
      <c r="R363" s="629"/>
      <c r="S363" s="629"/>
      <c r="T363" s="629"/>
      <c r="U363" s="629"/>
      <c r="V363" s="629"/>
      <c r="W363" s="629"/>
      <c r="X363" s="629"/>
      <c r="Y363" s="629"/>
      <c r="Z363" s="629"/>
      <c r="AA363" s="629"/>
      <c r="AB363" s="629"/>
      <c r="AC363" s="629"/>
      <c r="AD363" s="629"/>
      <c r="AE363" s="629"/>
    </row>
    <row r="364" spans="1:31">
      <c r="A364" s="672"/>
      <c r="B364" s="679"/>
      <c r="C364" s="679"/>
      <c r="D364" s="672"/>
      <c r="E364" s="629"/>
      <c r="F364" s="629"/>
      <c r="G364" s="629"/>
      <c r="H364" s="629"/>
      <c r="I364" s="629"/>
      <c r="J364" s="629"/>
      <c r="K364" s="629"/>
      <c r="L364" s="629"/>
      <c r="M364" s="629"/>
      <c r="N364" s="629"/>
      <c r="O364" s="629"/>
      <c r="P364" s="629"/>
      <c r="Q364" s="629"/>
      <c r="R364" s="629"/>
      <c r="S364" s="629"/>
      <c r="T364" s="629"/>
      <c r="U364" s="629"/>
      <c r="V364" s="629"/>
      <c r="W364" s="629"/>
      <c r="X364" s="629"/>
      <c r="Y364" s="629"/>
      <c r="Z364" s="629"/>
      <c r="AA364" s="629"/>
      <c r="AB364" s="629"/>
      <c r="AC364" s="629"/>
      <c r="AD364" s="629"/>
      <c r="AE364" s="629"/>
    </row>
    <row r="365" spans="1:31">
      <c r="A365" s="672"/>
      <c r="B365" s="679"/>
      <c r="C365" s="679"/>
      <c r="D365" s="672"/>
      <c r="E365" s="629"/>
      <c r="F365" s="629"/>
      <c r="G365" s="629"/>
      <c r="H365" s="629"/>
      <c r="I365" s="629"/>
      <c r="J365" s="629"/>
      <c r="K365" s="629"/>
      <c r="L365" s="629"/>
      <c r="M365" s="629"/>
      <c r="N365" s="629"/>
      <c r="O365" s="629"/>
      <c r="P365" s="629"/>
      <c r="Q365" s="629"/>
      <c r="R365" s="629"/>
      <c r="S365" s="629"/>
      <c r="T365" s="629"/>
      <c r="U365" s="629"/>
      <c r="V365" s="629"/>
      <c r="W365" s="629"/>
      <c r="X365" s="629"/>
      <c r="Y365" s="629"/>
      <c r="Z365" s="629"/>
      <c r="AA365" s="629"/>
      <c r="AB365" s="629"/>
      <c r="AC365" s="629"/>
      <c r="AD365" s="629"/>
      <c r="AE365" s="629"/>
    </row>
    <row r="366" spans="1:31">
      <c r="A366" s="672"/>
      <c r="B366" s="679"/>
      <c r="C366" s="679"/>
      <c r="D366" s="672"/>
      <c r="E366" s="629"/>
      <c r="F366" s="629"/>
      <c r="G366" s="629"/>
      <c r="H366" s="629"/>
      <c r="I366" s="629"/>
      <c r="J366" s="629"/>
      <c r="K366" s="629"/>
      <c r="L366" s="629"/>
      <c r="M366" s="629"/>
      <c r="N366" s="629"/>
      <c r="O366" s="629"/>
      <c r="P366" s="629"/>
      <c r="Q366" s="629"/>
      <c r="R366" s="629"/>
      <c r="S366" s="629"/>
      <c r="T366" s="629"/>
      <c r="U366" s="629"/>
      <c r="V366" s="629"/>
      <c r="W366" s="629"/>
      <c r="X366" s="629"/>
      <c r="Y366" s="629"/>
      <c r="Z366" s="629"/>
      <c r="AA366" s="629"/>
      <c r="AB366" s="629"/>
      <c r="AC366" s="629"/>
      <c r="AD366" s="629"/>
      <c r="AE366" s="629"/>
    </row>
    <row r="367" spans="1:31">
      <c r="A367" s="672"/>
      <c r="B367" s="679"/>
      <c r="C367" s="679"/>
      <c r="D367" s="672"/>
      <c r="E367" s="629"/>
      <c r="F367" s="629"/>
      <c r="G367" s="629"/>
      <c r="H367" s="629"/>
      <c r="I367" s="629"/>
      <c r="J367" s="629"/>
      <c r="K367" s="629"/>
      <c r="L367" s="629"/>
      <c r="M367" s="629"/>
      <c r="N367" s="629"/>
      <c r="O367" s="629"/>
      <c r="P367" s="629"/>
      <c r="Q367" s="629"/>
      <c r="R367" s="629"/>
      <c r="S367" s="629"/>
      <c r="T367" s="629"/>
      <c r="U367" s="629"/>
      <c r="V367" s="629"/>
      <c r="W367" s="629"/>
      <c r="X367" s="629"/>
      <c r="Y367" s="629"/>
      <c r="Z367" s="629"/>
      <c r="AA367" s="629"/>
      <c r="AB367" s="629"/>
      <c r="AC367" s="629"/>
      <c r="AD367" s="629"/>
      <c r="AE367" s="629"/>
    </row>
    <row r="368" spans="1:31">
      <c r="A368" s="672"/>
      <c r="B368" s="679"/>
      <c r="C368" s="679"/>
      <c r="D368" s="672"/>
      <c r="E368" s="629"/>
      <c r="F368" s="629"/>
      <c r="G368" s="629"/>
      <c r="H368" s="629"/>
      <c r="I368" s="629"/>
      <c r="J368" s="629"/>
      <c r="K368" s="629"/>
      <c r="L368" s="629"/>
      <c r="M368" s="629"/>
      <c r="N368" s="629"/>
      <c r="O368" s="629"/>
      <c r="P368" s="629"/>
      <c r="Q368" s="629"/>
      <c r="R368" s="629"/>
      <c r="S368" s="629"/>
      <c r="T368" s="629"/>
      <c r="U368" s="629"/>
      <c r="V368" s="629"/>
      <c r="W368" s="629"/>
      <c r="X368" s="629"/>
      <c r="Y368" s="629"/>
      <c r="Z368" s="629"/>
      <c r="AA368" s="629"/>
      <c r="AB368" s="629"/>
      <c r="AC368" s="629"/>
      <c r="AD368" s="629"/>
      <c r="AE368" s="629"/>
    </row>
    <row r="369" spans="1:31">
      <c r="A369" s="672"/>
      <c r="B369" s="679"/>
      <c r="C369" s="679"/>
      <c r="D369" s="672"/>
      <c r="E369" s="629"/>
      <c r="F369" s="629"/>
      <c r="G369" s="629"/>
      <c r="H369" s="629"/>
      <c r="I369" s="629"/>
      <c r="J369" s="629"/>
      <c r="K369" s="629"/>
      <c r="L369" s="629"/>
      <c r="M369" s="629"/>
      <c r="N369" s="629"/>
      <c r="O369" s="629"/>
      <c r="P369" s="629"/>
      <c r="Q369" s="629"/>
      <c r="R369" s="629"/>
      <c r="S369" s="629"/>
      <c r="T369" s="629"/>
      <c r="U369" s="629"/>
      <c r="V369" s="629"/>
      <c r="W369" s="629"/>
      <c r="X369" s="629"/>
      <c r="Y369" s="629"/>
      <c r="Z369" s="629"/>
      <c r="AA369" s="629"/>
      <c r="AB369" s="629"/>
      <c r="AC369" s="629"/>
      <c r="AD369" s="629"/>
      <c r="AE369" s="629"/>
    </row>
    <row r="370" spans="1:31">
      <c r="A370" s="672"/>
      <c r="B370" s="679"/>
      <c r="C370" s="679"/>
      <c r="D370" s="672"/>
      <c r="E370" s="629"/>
      <c r="F370" s="629"/>
      <c r="G370" s="629"/>
      <c r="H370" s="629"/>
      <c r="I370" s="629"/>
      <c r="J370" s="629"/>
      <c r="K370" s="629"/>
      <c r="L370" s="629"/>
      <c r="M370" s="629"/>
      <c r="N370" s="629"/>
      <c r="O370" s="629"/>
      <c r="P370" s="629"/>
      <c r="Q370" s="629"/>
      <c r="R370" s="629"/>
      <c r="S370" s="629"/>
      <c r="T370" s="629"/>
      <c r="U370" s="629"/>
      <c r="V370" s="629"/>
      <c r="W370" s="629"/>
      <c r="X370" s="629"/>
      <c r="Y370" s="629"/>
      <c r="Z370" s="629"/>
      <c r="AA370" s="629"/>
      <c r="AB370" s="629"/>
      <c r="AC370" s="629"/>
      <c r="AD370" s="629"/>
      <c r="AE370" s="629"/>
    </row>
    <row r="371" spans="1:31">
      <c r="A371" s="672"/>
      <c r="B371" s="679"/>
      <c r="C371" s="679"/>
      <c r="D371" s="672"/>
      <c r="E371" s="629"/>
      <c r="F371" s="629"/>
      <c r="G371" s="629"/>
      <c r="H371" s="629"/>
      <c r="I371" s="629"/>
      <c r="J371" s="629"/>
      <c r="K371" s="629"/>
      <c r="L371" s="629"/>
      <c r="M371" s="629"/>
      <c r="N371" s="629"/>
      <c r="O371" s="629"/>
      <c r="P371" s="629"/>
      <c r="Q371" s="629"/>
      <c r="R371" s="629"/>
      <c r="S371" s="629"/>
      <c r="T371" s="629"/>
      <c r="U371" s="629"/>
      <c r="V371" s="629"/>
      <c r="W371" s="629"/>
      <c r="X371" s="629"/>
      <c r="Y371" s="629"/>
      <c r="Z371" s="629"/>
      <c r="AA371" s="629"/>
      <c r="AB371" s="629"/>
      <c r="AC371" s="629"/>
      <c r="AD371" s="629"/>
      <c r="AE371" s="629"/>
    </row>
    <row r="372" spans="1:31">
      <c r="A372" s="672"/>
      <c r="B372" s="679"/>
      <c r="C372" s="679"/>
      <c r="D372" s="672"/>
      <c r="E372" s="629"/>
      <c r="F372" s="629"/>
      <c r="G372" s="629"/>
      <c r="H372" s="629"/>
      <c r="I372" s="629"/>
      <c r="J372" s="629"/>
      <c r="K372" s="629"/>
      <c r="L372" s="629"/>
      <c r="M372" s="629"/>
      <c r="N372" s="629"/>
      <c r="O372" s="629"/>
      <c r="P372" s="629"/>
      <c r="Q372" s="629"/>
      <c r="R372" s="629"/>
      <c r="S372" s="629"/>
      <c r="T372" s="629"/>
      <c r="U372" s="629"/>
      <c r="V372" s="629"/>
      <c r="W372" s="629"/>
      <c r="X372" s="629"/>
      <c r="Y372" s="629"/>
      <c r="Z372" s="629"/>
      <c r="AA372" s="629"/>
      <c r="AB372" s="629"/>
      <c r="AC372" s="629"/>
      <c r="AD372" s="629"/>
      <c r="AE372" s="629"/>
    </row>
    <row r="373" spans="1:31">
      <c r="A373" s="672"/>
      <c r="B373" s="679"/>
      <c r="C373" s="679"/>
      <c r="D373" s="672"/>
      <c r="E373" s="629"/>
      <c r="F373" s="629"/>
      <c r="G373" s="629"/>
      <c r="H373" s="629"/>
      <c r="I373" s="629"/>
      <c r="J373" s="629"/>
      <c r="K373" s="629"/>
      <c r="L373" s="629"/>
      <c r="M373" s="629"/>
      <c r="N373" s="629"/>
      <c r="O373" s="629"/>
      <c r="P373" s="629"/>
      <c r="Q373" s="629"/>
      <c r="R373" s="629"/>
      <c r="S373" s="629"/>
      <c r="T373" s="629"/>
      <c r="U373" s="629"/>
      <c r="V373" s="629"/>
      <c r="W373" s="629"/>
      <c r="X373" s="629"/>
      <c r="Y373" s="629"/>
      <c r="Z373" s="629"/>
      <c r="AA373" s="629"/>
      <c r="AB373" s="629"/>
      <c r="AC373" s="629"/>
      <c r="AD373" s="629"/>
      <c r="AE373" s="629"/>
    </row>
    <row r="374" spans="1:31">
      <c r="A374" s="672"/>
      <c r="B374" s="679"/>
      <c r="C374" s="679"/>
      <c r="D374" s="672"/>
      <c r="E374" s="629"/>
      <c r="F374" s="629"/>
      <c r="G374" s="629"/>
      <c r="H374" s="629"/>
      <c r="I374" s="629"/>
      <c r="J374" s="629"/>
      <c r="K374" s="629"/>
      <c r="L374" s="629"/>
      <c r="M374" s="629"/>
      <c r="N374" s="629"/>
      <c r="O374" s="629"/>
      <c r="P374" s="629"/>
      <c r="Q374" s="629"/>
      <c r="R374" s="629"/>
      <c r="S374" s="629"/>
      <c r="T374" s="629"/>
      <c r="U374" s="629"/>
      <c r="V374" s="629"/>
      <c r="W374" s="629"/>
      <c r="X374" s="629"/>
      <c r="Y374" s="629"/>
      <c r="Z374" s="629"/>
      <c r="AA374" s="629"/>
      <c r="AB374" s="629"/>
      <c r="AC374" s="629"/>
      <c r="AD374" s="629"/>
      <c r="AE374" s="629"/>
    </row>
    <row r="375" spans="1:31">
      <c r="A375" s="672"/>
      <c r="B375" s="679"/>
      <c r="C375" s="679"/>
      <c r="D375" s="672"/>
      <c r="E375" s="629"/>
      <c r="F375" s="629"/>
      <c r="G375" s="629"/>
      <c r="H375" s="629"/>
      <c r="I375" s="629"/>
      <c r="J375" s="629"/>
      <c r="K375" s="629"/>
      <c r="L375" s="629"/>
      <c r="M375" s="629"/>
      <c r="N375" s="629"/>
      <c r="O375" s="629"/>
      <c r="P375" s="629"/>
      <c r="Q375" s="629"/>
      <c r="R375" s="629"/>
      <c r="S375" s="629"/>
      <c r="T375" s="629"/>
      <c r="U375" s="629"/>
      <c r="V375" s="629"/>
      <c r="W375" s="629"/>
      <c r="X375" s="629"/>
      <c r="Y375" s="629"/>
      <c r="Z375" s="629"/>
      <c r="AA375" s="629"/>
      <c r="AB375" s="629"/>
      <c r="AC375" s="629"/>
      <c r="AD375" s="629"/>
      <c r="AE375" s="629"/>
    </row>
    <row r="376" spans="1:31">
      <c r="A376" s="672"/>
      <c r="B376" s="679"/>
      <c r="C376" s="679"/>
      <c r="D376" s="672"/>
      <c r="E376" s="629"/>
      <c r="F376" s="629"/>
      <c r="G376" s="629"/>
      <c r="H376" s="629"/>
      <c r="I376" s="629"/>
      <c r="J376" s="629"/>
      <c r="K376" s="629"/>
      <c r="L376" s="629"/>
      <c r="M376" s="629"/>
      <c r="N376" s="629"/>
      <c r="O376" s="629"/>
      <c r="P376" s="629"/>
      <c r="Q376" s="629"/>
      <c r="R376" s="629"/>
      <c r="S376" s="629"/>
      <c r="T376" s="629"/>
      <c r="U376" s="629"/>
      <c r="V376" s="629"/>
      <c r="W376" s="629"/>
      <c r="X376" s="629"/>
      <c r="Y376" s="629"/>
      <c r="Z376" s="629"/>
      <c r="AA376" s="629"/>
      <c r="AB376" s="629"/>
      <c r="AC376" s="629"/>
      <c r="AD376" s="629"/>
      <c r="AE376" s="629"/>
    </row>
    <row r="377" spans="1:31">
      <c r="A377" s="672"/>
      <c r="B377" s="679"/>
      <c r="C377" s="679"/>
      <c r="D377" s="672"/>
      <c r="E377" s="629"/>
      <c r="F377" s="629"/>
      <c r="G377" s="629"/>
      <c r="H377" s="629"/>
      <c r="I377" s="629"/>
      <c r="J377" s="629"/>
      <c r="K377" s="629"/>
      <c r="L377" s="629"/>
      <c r="M377" s="629"/>
      <c r="N377" s="629"/>
      <c r="O377" s="629"/>
      <c r="P377" s="629"/>
      <c r="Q377" s="629"/>
      <c r="R377" s="629"/>
      <c r="S377" s="629"/>
      <c r="T377" s="629"/>
      <c r="U377" s="629"/>
      <c r="V377" s="629"/>
      <c r="W377" s="629"/>
      <c r="X377" s="629"/>
      <c r="Y377" s="629"/>
      <c r="Z377" s="629"/>
      <c r="AA377" s="629"/>
      <c r="AB377" s="629"/>
      <c r="AC377" s="629"/>
      <c r="AD377" s="629"/>
      <c r="AE377" s="629"/>
    </row>
    <row r="378" spans="1:31">
      <c r="A378" s="672"/>
      <c r="B378" s="679"/>
      <c r="C378" s="679"/>
      <c r="D378" s="672"/>
      <c r="E378" s="629"/>
      <c r="F378" s="629"/>
      <c r="G378" s="629"/>
      <c r="H378" s="629"/>
      <c r="I378" s="629"/>
      <c r="J378" s="629"/>
      <c r="K378" s="629"/>
      <c r="L378" s="629"/>
      <c r="M378" s="629"/>
      <c r="N378" s="629"/>
      <c r="O378" s="629"/>
      <c r="P378" s="629"/>
      <c r="Q378" s="629"/>
      <c r="R378" s="629"/>
      <c r="S378" s="629"/>
      <c r="T378" s="629"/>
      <c r="U378" s="629"/>
      <c r="V378" s="629"/>
      <c r="W378" s="629"/>
      <c r="X378" s="629"/>
      <c r="Y378" s="629"/>
      <c r="Z378" s="629"/>
      <c r="AA378" s="629"/>
      <c r="AB378" s="629"/>
      <c r="AC378" s="629"/>
      <c r="AD378" s="629"/>
      <c r="AE378" s="629"/>
    </row>
    <row r="379" spans="1:31">
      <c r="A379" s="672"/>
      <c r="B379" s="679"/>
      <c r="C379" s="679"/>
      <c r="D379" s="672"/>
      <c r="E379" s="629"/>
      <c r="F379" s="629"/>
      <c r="G379" s="629"/>
      <c r="H379" s="629"/>
      <c r="I379" s="629"/>
      <c r="J379" s="629"/>
      <c r="K379" s="629"/>
      <c r="L379" s="629"/>
      <c r="M379" s="629"/>
      <c r="N379" s="629"/>
      <c r="O379" s="629"/>
      <c r="P379" s="629"/>
      <c r="Q379" s="629"/>
      <c r="R379" s="629"/>
      <c r="S379" s="629"/>
      <c r="T379" s="629"/>
      <c r="U379" s="629"/>
      <c r="V379" s="629"/>
      <c r="W379" s="629"/>
      <c r="X379" s="629"/>
      <c r="Y379" s="629"/>
      <c r="Z379" s="629"/>
      <c r="AA379" s="629"/>
      <c r="AB379" s="629"/>
      <c r="AC379" s="629"/>
      <c r="AD379" s="629"/>
      <c r="AE379" s="629"/>
    </row>
    <row r="380" spans="1:31">
      <c r="A380" s="672"/>
      <c r="B380" s="679"/>
      <c r="C380" s="679"/>
      <c r="D380" s="672"/>
      <c r="E380" s="629"/>
      <c r="F380" s="629"/>
      <c r="G380" s="629"/>
      <c r="H380" s="629"/>
      <c r="I380" s="629"/>
      <c r="J380" s="629"/>
      <c r="K380" s="629"/>
      <c r="L380" s="629"/>
      <c r="M380" s="629"/>
      <c r="N380" s="629"/>
      <c r="O380" s="629"/>
      <c r="P380" s="629"/>
      <c r="Q380" s="629"/>
      <c r="R380" s="629"/>
      <c r="S380" s="629"/>
      <c r="T380" s="629"/>
      <c r="U380" s="629"/>
      <c r="V380" s="629"/>
      <c r="W380" s="629"/>
      <c r="X380" s="629"/>
      <c r="Y380" s="629"/>
      <c r="Z380" s="629"/>
      <c r="AA380" s="629"/>
      <c r="AB380" s="629"/>
      <c r="AC380" s="629"/>
      <c r="AD380" s="629"/>
      <c r="AE380" s="629"/>
    </row>
    <row r="381" spans="1:31">
      <c r="A381" s="672"/>
      <c r="B381" s="679"/>
      <c r="C381" s="679"/>
      <c r="D381" s="672"/>
      <c r="E381" s="629"/>
      <c r="F381" s="629"/>
      <c r="G381" s="629"/>
      <c r="H381" s="629"/>
      <c r="I381" s="629"/>
      <c r="J381" s="629"/>
      <c r="K381" s="629"/>
      <c r="L381" s="629"/>
      <c r="M381" s="629"/>
      <c r="N381" s="629"/>
      <c r="O381" s="629"/>
      <c r="P381" s="629"/>
      <c r="Q381" s="629"/>
      <c r="R381" s="629"/>
      <c r="S381" s="629"/>
      <c r="T381" s="629"/>
      <c r="U381" s="629"/>
      <c r="V381" s="629"/>
      <c r="W381" s="629"/>
      <c r="X381" s="629"/>
      <c r="Y381" s="629"/>
      <c r="Z381" s="629"/>
      <c r="AA381" s="629"/>
      <c r="AB381" s="629"/>
      <c r="AC381" s="629"/>
      <c r="AD381" s="629"/>
      <c r="AE381" s="629"/>
    </row>
    <row r="382" spans="1:31">
      <c r="A382" s="672"/>
      <c r="B382" s="679"/>
      <c r="C382" s="679"/>
      <c r="D382" s="672"/>
      <c r="E382" s="629"/>
      <c r="F382" s="629"/>
      <c r="G382" s="629"/>
      <c r="H382" s="629"/>
      <c r="I382" s="629"/>
      <c r="J382" s="629"/>
      <c r="K382" s="629"/>
      <c r="L382" s="629"/>
      <c r="M382" s="629"/>
      <c r="N382" s="629"/>
      <c r="O382" s="629"/>
      <c r="P382" s="629"/>
      <c r="Q382" s="629"/>
      <c r="R382" s="629"/>
      <c r="S382" s="629"/>
      <c r="T382" s="629"/>
      <c r="U382" s="629"/>
      <c r="V382" s="629"/>
      <c r="W382" s="629"/>
      <c r="X382" s="629"/>
      <c r="Y382" s="629"/>
      <c r="Z382" s="629"/>
      <c r="AA382" s="629"/>
      <c r="AB382" s="629"/>
      <c r="AC382" s="629"/>
      <c r="AD382" s="629"/>
      <c r="AE382" s="629"/>
    </row>
    <row r="383" spans="1:31">
      <c r="A383" s="672"/>
      <c r="B383" s="679"/>
      <c r="C383" s="679"/>
      <c r="D383" s="672"/>
      <c r="E383" s="629"/>
      <c r="F383" s="629"/>
      <c r="G383" s="629"/>
      <c r="H383" s="629"/>
      <c r="I383" s="629"/>
      <c r="J383" s="629"/>
      <c r="K383" s="629"/>
      <c r="L383" s="629"/>
      <c r="M383" s="629"/>
      <c r="N383" s="629"/>
      <c r="O383" s="629"/>
      <c r="P383" s="629"/>
      <c r="Q383" s="629"/>
      <c r="R383" s="629"/>
      <c r="S383" s="629"/>
      <c r="T383" s="629"/>
      <c r="U383" s="629"/>
      <c r="V383" s="629"/>
      <c r="W383" s="629"/>
      <c r="X383" s="629"/>
      <c r="Y383" s="629"/>
      <c r="Z383" s="629"/>
      <c r="AA383" s="629"/>
      <c r="AB383" s="629"/>
      <c r="AC383" s="629"/>
      <c r="AD383" s="629"/>
      <c r="AE383" s="629"/>
    </row>
    <row r="384" spans="1:31">
      <c r="A384" s="672"/>
      <c r="B384" s="679"/>
      <c r="C384" s="679"/>
      <c r="D384" s="672"/>
      <c r="E384" s="629"/>
      <c r="F384" s="629"/>
      <c r="G384" s="629"/>
      <c r="H384" s="629"/>
      <c r="I384" s="629"/>
      <c r="J384" s="629"/>
      <c r="K384" s="629"/>
      <c r="L384" s="629"/>
      <c r="M384" s="629"/>
      <c r="N384" s="629"/>
      <c r="O384" s="629"/>
      <c r="P384" s="629"/>
      <c r="Q384" s="629"/>
      <c r="R384" s="629"/>
      <c r="S384" s="629"/>
      <c r="T384" s="629"/>
      <c r="U384" s="629"/>
      <c r="V384" s="629"/>
      <c r="W384" s="629"/>
      <c r="X384" s="629"/>
      <c r="Y384" s="629"/>
      <c r="Z384" s="629"/>
      <c r="AA384" s="629"/>
      <c r="AB384" s="629"/>
      <c r="AC384" s="629"/>
      <c r="AD384" s="629"/>
      <c r="AE384" s="629"/>
    </row>
    <row r="385" spans="1:31">
      <c r="A385" s="672"/>
      <c r="B385" s="679"/>
      <c r="C385" s="679"/>
      <c r="D385" s="672"/>
      <c r="E385" s="629"/>
      <c r="F385" s="629"/>
      <c r="G385" s="629"/>
      <c r="H385" s="629"/>
      <c r="I385" s="629"/>
      <c r="J385" s="629"/>
      <c r="K385" s="629"/>
      <c r="L385" s="629"/>
      <c r="M385" s="629"/>
      <c r="N385" s="629"/>
      <c r="O385" s="629"/>
      <c r="P385" s="629"/>
      <c r="Q385" s="629"/>
      <c r="R385" s="629"/>
      <c r="S385" s="629"/>
      <c r="T385" s="629"/>
      <c r="U385" s="629"/>
      <c r="V385" s="629"/>
      <c r="W385" s="629"/>
      <c r="X385" s="629"/>
      <c r="Y385" s="629"/>
      <c r="Z385" s="629"/>
      <c r="AA385" s="629"/>
      <c r="AB385" s="629"/>
      <c r="AC385" s="629"/>
      <c r="AD385" s="629"/>
      <c r="AE385" s="629"/>
    </row>
    <row r="386" spans="1:31">
      <c r="A386" s="672"/>
      <c r="B386" s="679"/>
      <c r="C386" s="679"/>
      <c r="D386" s="672"/>
      <c r="E386" s="629"/>
      <c r="F386" s="629"/>
      <c r="G386" s="629"/>
      <c r="H386" s="629"/>
      <c r="I386" s="629"/>
      <c r="J386" s="629"/>
      <c r="K386" s="629"/>
      <c r="L386" s="629"/>
      <c r="M386" s="629"/>
      <c r="N386" s="629"/>
      <c r="O386" s="629"/>
      <c r="P386" s="629"/>
      <c r="Q386" s="629"/>
      <c r="R386" s="629"/>
      <c r="S386" s="629"/>
      <c r="T386" s="629"/>
      <c r="U386" s="629"/>
      <c r="V386" s="629"/>
      <c r="W386" s="629"/>
      <c r="X386" s="629"/>
      <c r="Y386" s="629"/>
      <c r="Z386" s="629"/>
      <c r="AA386" s="629"/>
      <c r="AB386" s="629"/>
      <c r="AC386" s="629"/>
      <c r="AD386" s="629"/>
      <c r="AE386" s="629"/>
    </row>
    <row r="387" spans="1:31">
      <c r="A387" s="672"/>
      <c r="B387" s="679"/>
      <c r="C387" s="679"/>
      <c r="D387" s="672"/>
      <c r="E387" s="629"/>
      <c r="F387" s="629"/>
      <c r="G387" s="629"/>
      <c r="H387" s="629"/>
      <c r="I387" s="629"/>
      <c r="J387" s="629"/>
      <c r="K387" s="629"/>
      <c r="L387" s="629"/>
      <c r="M387" s="629"/>
      <c r="N387" s="629"/>
      <c r="O387" s="629"/>
      <c r="P387" s="629"/>
      <c r="Q387" s="629"/>
      <c r="R387" s="629"/>
      <c r="S387" s="629"/>
      <c r="T387" s="629"/>
      <c r="U387" s="629"/>
      <c r="V387" s="629"/>
      <c r="W387" s="629"/>
      <c r="X387" s="629"/>
      <c r="Y387" s="629"/>
      <c r="Z387" s="629"/>
      <c r="AA387" s="629"/>
      <c r="AB387" s="629"/>
      <c r="AC387" s="629"/>
      <c r="AD387" s="629"/>
      <c r="AE387" s="629"/>
    </row>
    <row r="388" spans="1:31">
      <c r="A388" s="672"/>
      <c r="B388" s="679"/>
      <c r="C388" s="679"/>
      <c r="D388" s="672"/>
      <c r="E388" s="629"/>
      <c r="F388" s="629"/>
      <c r="G388" s="629"/>
      <c r="H388" s="629"/>
      <c r="I388" s="629"/>
      <c r="J388" s="629"/>
      <c r="K388" s="629"/>
      <c r="L388" s="629"/>
      <c r="M388" s="629"/>
      <c r="N388" s="629"/>
      <c r="O388" s="629"/>
      <c r="P388" s="629"/>
      <c r="Q388" s="629"/>
      <c r="R388" s="629"/>
      <c r="S388" s="629"/>
      <c r="T388" s="629"/>
      <c r="U388" s="629"/>
      <c r="V388" s="629"/>
      <c r="W388" s="629"/>
      <c r="X388" s="629"/>
      <c r="Y388" s="629"/>
      <c r="Z388" s="629"/>
      <c r="AA388" s="629"/>
      <c r="AB388" s="629"/>
      <c r="AC388" s="629"/>
      <c r="AD388" s="629"/>
      <c r="AE388" s="629"/>
    </row>
    <row r="389" spans="1:31">
      <c r="A389" s="672"/>
      <c r="B389" s="679"/>
      <c r="C389" s="679"/>
      <c r="D389" s="672"/>
      <c r="E389" s="629"/>
      <c r="F389" s="629"/>
      <c r="G389" s="629"/>
      <c r="H389" s="629"/>
      <c r="I389" s="629"/>
      <c r="J389" s="629"/>
      <c r="K389" s="629"/>
      <c r="L389" s="629"/>
      <c r="M389" s="629"/>
      <c r="N389" s="629"/>
      <c r="O389" s="629"/>
      <c r="P389" s="629"/>
      <c r="Q389" s="629"/>
      <c r="R389" s="629"/>
      <c r="S389" s="629"/>
      <c r="T389" s="629"/>
      <c r="U389" s="629"/>
      <c r="V389" s="629"/>
      <c r="W389" s="629"/>
      <c r="X389" s="629"/>
      <c r="Y389" s="629"/>
      <c r="Z389" s="629"/>
      <c r="AA389" s="629"/>
      <c r="AB389" s="629"/>
      <c r="AC389" s="629"/>
      <c r="AD389" s="629"/>
      <c r="AE389" s="629"/>
    </row>
    <row r="390" spans="1:31">
      <c r="A390" s="672"/>
      <c r="B390" s="679"/>
      <c r="C390" s="679"/>
      <c r="D390" s="672"/>
      <c r="E390" s="629"/>
      <c r="F390" s="629"/>
      <c r="G390" s="629"/>
      <c r="H390" s="629"/>
      <c r="I390" s="629"/>
      <c r="J390" s="629"/>
      <c r="K390" s="629"/>
      <c r="L390" s="629"/>
      <c r="M390" s="629"/>
      <c r="N390" s="629"/>
      <c r="O390" s="629"/>
      <c r="P390" s="629"/>
      <c r="Q390" s="629"/>
      <c r="R390" s="629"/>
      <c r="S390" s="629"/>
      <c r="T390" s="629"/>
      <c r="U390" s="629"/>
      <c r="V390" s="629"/>
      <c r="W390" s="629"/>
      <c r="X390" s="629"/>
      <c r="Y390" s="629"/>
      <c r="Z390" s="629"/>
      <c r="AA390" s="629"/>
      <c r="AB390" s="629"/>
      <c r="AC390" s="629"/>
      <c r="AD390" s="629"/>
      <c r="AE390" s="629"/>
    </row>
    <row r="391" spans="1:31">
      <c r="A391" s="672"/>
      <c r="B391" s="679"/>
      <c r="C391" s="679"/>
      <c r="D391" s="672"/>
      <c r="E391" s="629"/>
      <c r="F391" s="629"/>
      <c r="G391" s="629"/>
      <c r="H391" s="629"/>
      <c r="I391" s="629"/>
      <c r="J391" s="629"/>
      <c r="K391" s="629"/>
      <c r="L391" s="629"/>
      <c r="M391" s="629"/>
      <c r="N391" s="629"/>
      <c r="O391" s="629"/>
      <c r="P391" s="629"/>
      <c r="Q391" s="629"/>
      <c r="R391" s="629"/>
      <c r="S391" s="629"/>
      <c r="T391" s="629"/>
      <c r="U391" s="629"/>
      <c r="V391" s="629"/>
      <c r="W391" s="629"/>
      <c r="X391" s="629"/>
      <c r="Y391" s="629"/>
      <c r="Z391" s="629"/>
      <c r="AA391" s="629"/>
      <c r="AB391" s="629"/>
      <c r="AC391" s="629"/>
      <c r="AD391" s="629"/>
      <c r="AE391" s="629"/>
    </row>
    <row r="392" spans="1:31">
      <c r="A392" s="672"/>
      <c r="B392" s="679"/>
      <c r="C392" s="679"/>
      <c r="D392" s="672"/>
      <c r="E392" s="629"/>
      <c r="F392" s="629"/>
      <c r="G392" s="629"/>
      <c r="H392" s="629"/>
      <c r="I392" s="629"/>
      <c r="J392" s="629"/>
      <c r="K392" s="629"/>
      <c r="L392" s="629"/>
      <c r="M392" s="629"/>
      <c r="N392" s="629"/>
      <c r="O392" s="629"/>
      <c r="P392" s="629"/>
      <c r="Q392" s="629"/>
      <c r="R392" s="629"/>
      <c r="S392" s="629"/>
      <c r="T392" s="629"/>
      <c r="U392" s="629"/>
      <c r="V392" s="629"/>
      <c r="W392" s="629"/>
      <c r="X392" s="629"/>
      <c r="Y392" s="629"/>
      <c r="Z392" s="629"/>
      <c r="AA392" s="629"/>
      <c r="AB392" s="629"/>
      <c r="AC392" s="629"/>
      <c r="AD392" s="629"/>
      <c r="AE392" s="629"/>
    </row>
    <row r="393" spans="1:31">
      <c r="A393" s="672"/>
      <c r="B393" s="679"/>
      <c r="C393" s="679"/>
      <c r="D393" s="672"/>
      <c r="E393" s="629"/>
      <c r="F393" s="629"/>
      <c r="G393" s="629"/>
      <c r="H393" s="629"/>
      <c r="I393" s="629"/>
      <c r="J393" s="629"/>
      <c r="K393" s="629"/>
      <c r="L393" s="629"/>
      <c r="M393" s="629"/>
      <c r="N393" s="629"/>
      <c r="O393" s="629"/>
      <c r="P393" s="629"/>
      <c r="Q393" s="629"/>
      <c r="R393" s="629"/>
      <c r="S393" s="629"/>
      <c r="T393" s="629"/>
      <c r="U393" s="629"/>
      <c r="V393" s="629"/>
      <c r="W393" s="629"/>
      <c r="X393" s="629"/>
      <c r="Y393" s="629"/>
      <c r="Z393" s="629"/>
      <c r="AA393" s="629"/>
      <c r="AB393" s="629"/>
      <c r="AC393" s="629"/>
      <c r="AD393" s="629"/>
      <c r="AE393" s="629"/>
    </row>
    <row r="394" spans="1:31">
      <c r="A394" s="672"/>
      <c r="B394" s="679"/>
      <c r="C394" s="679"/>
      <c r="D394" s="672"/>
      <c r="E394" s="629"/>
      <c r="F394" s="629"/>
      <c r="G394" s="629"/>
      <c r="H394" s="629"/>
      <c r="I394" s="629"/>
      <c r="J394" s="629"/>
      <c r="K394" s="629"/>
      <c r="L394" s="629"/>
      <c r="M394" s="629"/>
      <c r="N394" s="629"/>
      <c r="O394" s="629"/>
      <c r="P394" s="629"/>
      <c r="Q394" s="629"/>
      <c r="R394" s="629"/>
      <c r="S394" s="629"/>
      <c r="T394" s="629"/>
      <c r="U394" s="629"/>
      <c r="V394" s="629"/>
      <c r="W394" s="629"/>
      <c r="X394" s="629"/>
      <c r="Y394" s="629"/>
      <c r="Z394" s="629"/>
      <c r="AA394" s="629"/>
      <c r="AB394" s="629"/>
      <c r="AC394" s="629"/>
      <c r="AD394" s="629"/>
      <c r="AE394" s="629"/>
    </row>
    <row r="395" spans="1:31">
      <c r="A395" s="672"/>
      <c r="B395" s="679"/>
      <c r="C395" s="679"/>
      <c r="D395" s="672"/>
      <c r="E395" s="629"/>
      <c r="F395" s="629"/>
      <c r="G395" s="629"/>
      <c r="H395" s="629"/>
      <c r="I395" s="629"/>
      <c r="J395" s="629"/>
      <c r="K395" s="629"/>
      <c r="L395" s="629"/>
      <c r="M395" s="629"/>
      <c r="N395" s="629"/>
      <c r="O395" s="629"/>
      <c r="P395" s="629"/>
      <c r="Q395" s="629"/>
      <c r="R395" s="629"/>
      <c r="S395" s="629"/>
      <c r="T395" s="629"/>
      <c r="U395" s="629"/>
      <c r="V395" s="629"/>
      <c r="W395" s="629"/>
      <c r="X395" s="629"/>
      <c r="Y395" s="629"/>
      <c r="Z395" s="629"/>
      <c r="AA395" s="629"/>
      <c r="AB395" s="629"/>
      <c r="AC395" s="629"/>
      <c r="AD395" s="629"/>
      <c r="AE395" s="629"/>
    </row>
    <row r="396" spans="1:31">
      <c r="A396" s="672"/>
      <c r="B396" s="679"/>
      <c r="C396" s="679"/>
      <c r="D396" s="672"/>
      <c r="E396" s="629"/>
      <c r="F396" s="629"/>
      <c r="G396" s="629"/>
      <c r="H396" s="629"/>
      <c r="I396" s="629"/>
      <c r="J396" s="629"/>
      <c r="K396" s="629"/>
      <c r="L396" s="629"/>
      <c r="M396" s="629"/>
      <c r="N396" s="629"/>
      <c r="O396" s="629"/>
      <c r="P396" s="629"/>
      <c r="Q396" s="629"/>
      <c r="R396" s="629"/>
      <c r="S396" s="629"/>
      <c r="T396" s="629"/>
      <c r="U396" s="629"/>
      <c r="V396" s="629"/>
      <c r="W396" s="629"/>
      <c r="X396" s="629"/>
      <c r="Y396" s="629"/>
      <c r="Z396" s="629"/>
      <c r="AA396" s="629"/>
      <c r="AB396" s="629"/>
      <c r="AC396" s="629"/>
      <c r="AD396" s="629"/>
      <c r="AE396" s="629"/>
    </row>
    <row r="397" spans="1:31">
      <c r="A397" s="672"/>
      <c r="B397" s="679"/>
      <c r="C397" s="679"/>
      <c r="D397" s="672"/>
      <c r="E397" s="629"/>
      <c r="F397" s="629"/>
      <c r="G397" s="629"/>
      <c r="H397" s="629"/>
      <c r="I397" s="629"/>
      <c r="J397" s="629"/>
      <c r="K397" s="629"/>
      <c r="L397" s="629"/>
      <c r="M397" s="629"/>
      <c r="N397" s="629"/>
      <c r="O397" s="629"/>
      <c r="P397" s="629"/>
      <c r="Q397" s="629"/>
      <c r="R397" s="629"/>
      <c r="S397" s="629"/>
      <c r="T397" s="629"/>
      <c r="U397" s="629"/>
      <c r="V397" s="629"/>
      <c r="W397" s="629"/>
      <c r="X397" s="629"/>
      <c r="Y397" s="629"/>
      <c r="Z397" s="629"/>
      <c r="AA397" s="629"/>
      <c r="AB397" s="629"/>
      <c r="AC397" s="629"/>
      <c r="AD397" s="629"/>
      <c r="AE397" s="629"/>
    </row>
    <row r="398" spans="1:31">
      <c r="A398" s="672"/>
      <c r="B398" s="679"/>
      <c r="C398" s="679"/>
      <c r="D398" s="672"/>
      <c r="E398" s="629"/>
      <c r="F398" s="629"/>
      <c r="G398" s="629"/>
      <c r="H398" s="629"/>
      <c r="I398" s="629"/>
      <c r="J398" s="629"/>
      <c r="K398" s="629"/>
      <c r="L398" s="629"/>
      <c r="M398" s="629"/>
      <c r="N398" s="629"/>
      <c r="O398" s="629"/>
      <c r="P398" s="629"/>
      <c r="Q398" s="629"/>
      <c r="R398" s="629"/>
      <c r="S398" s="629"/>
      <c r="T398" s="629"/>
      <c r="U398" s="629"/>
      <c r="V398" s="629"/>
      <c r="W398" s="629"/>
      <c r="X398" s="629"/>
      <c r="Y398" s="629"/>
      <c r="Z398" s="629"/>
      <c r="AA398" s="629"/>
      <c r="AB398" s="629"/>
      <c r="AC398" s="629"/>
      <c r="AD398" s="629"/>
      <c r="AE398" s="629"/>
    </row>
    <row r="399" spans="1:31">
      <c r="A399" s="672"/>
      <c r="B399" s="679"/>
      <c r="C399" s="679"/>
      <c r="D399" s="672"/>
      <c r="E399" s="629"/>
      <c r="F399" s="629"/>
      <c r="G399" s="629"/>
      <c r="H399" s="629"/>
      <c r="I399" s="629"/>
      <c r="J399" s="629"/>
      <c r="K399" s="629"/>
      <c r="L399" s="629"/>
      <c r="M399" s="629"/>
      <c r="N399" s="629"/>
      <c r="O399" s="629"/>
      <c r="P399" s="629"/>
      <c r="Q399" s="629"/>
      <c r="R399" s="629"/>
      <c r="S399" s="629"/>
      <c r="T399" s="629"/>
      <c r="U399" s="629"/>
      <c r="V399" s="629"/>
      <c r="W399" s="629"/>
      <c r="X399" s="629"/>
      <c r="Y399" s="629"/>
      <c r="Z399" s="629"/>
      <c r="AA399" s="629"/>
      <c r="AB399" s="629"/>
      <c r="AC399" s="629"/>
      <c r="AD399" s="629"/>
      <c r="AE399" s="629"/>
    </row>
    <row r="400" spans="1:31">
      <c r="A400" s="672"/>
      <c r="B400" s="679"/>
      <c r="C400" s="679"/>
      <c r="D400" s="672"/>
      <c r="E400" s="629"/>
      <c r="F400" s="629"/>
      <c r="G400" s="629"/>
      <c r="H400" s="629"/>
      <c r="I400" s="629"/>
      <c r="J400" s="629"/>
      <c r="K400" s="629"/>
      <c r="L400" s="629"/>
      <c r="M400" s="629"/>
      <c r="N400" s="629"/>
      <c r="O400" s="629"/>
      <c r="P400" s="629"/>
      <c r="Q400" s="629"/>
      <c r="R400" s="629"/>
      <c r="S400" s="629"/>
      <c r="T400" s="629"/>
      <c r="U400" s="629"/>
      <c r="V400" s="629"/>
      <c r="W400" s="629"/>
      <c r="X400" s="629"/>
      <c r="Y400" s="629"/>
      <c r="Z400" s="629"/>
      <c r="AA400" s="629"/>
      <c r="AB400" s="629"/>
      <c r="AC400" s="629"/>
      <c r="AD400" s="629"/>
      <c r="AE400" s="629"/>
    </row>
    <row r="401" spans="1:31">
      <c r="A401" s="672"/>
      <c r="B401" s="679"/>
      <c r="C401" s="679"/>
      <c r="D401" s="672"/>
      <c r="E401" s="629"/>
      <c r="F401" s="629"/>
      <c r="G401" s="629"/>
      <c r="H401" s="629"/>
      <c r="I401" s="629"/>
      <c r="J401" s="629"/>
      <c r="K401" s="629"/>
      <c r="L401" s="629"/>
      <c r="M401" s="629"/>
      <c r="N401" s="629"/>
      <c r="O401" s="629"/>
      <c r="P401" s="629"/>
      <c r="Q401" s="629"/>
      <c r="R401" s="629"/>
      <c r="S401" s="629"/>
      <c r="T401" s="629"/>
      <c r="U401" s="629"/>
      <c r="V401" s="629"/>
      <c r="W401" s="629"/>
      <c r="X401" s="629"/>
      <c r="Y401" s="629"/>
      <c r="Z401" s="629"/>
      <c r="AA401" s="629"/>
      <c r="AB401" s="629"/>
      <c r="AC401" s="629"/>
      <c r="AD401" s="629"/>
      <c r="AE401" s="629"/>
    </row>
    <row r="402" spans="1:31">
      <c r="A402" s="672"/>
      <c r="B402" s="679"/>
      <c r="C402" s="679"/>
      <c r="D402" s="672"/>
      <c r="E402" s="629"/>
      <c r="F402" s="629"/>
      <c r="G402" s="629"/>
      <c r="H402" s="629"/>
      <c r="I402" s="629"/>
      <c r="J402" s="629"/>
      <c r="K402" s="629"/>
      <c r="L402" s="629"/>
      <c r="M402" s="629"/>
      <c r="N402" s="629"/>
      <c r="O402" s="629"/>
      <c r="P402" s="629"/>
      <c r="Q402" s="629"/>
      <c r="R402" s="629"/>
      <c r="S402" s="629"/>
      <c r="T402" s="629"/>
      <c r="U402" s="629"/>
      <c r="V402" s="629"/>
      <c r="W402" s="629"/>
      <c r="X402" s="629"/>
      <c r="Y402" s="629"/>
      <c r="Z402" s="629"/>
      <c r="AA402" s="629"/>
      <c r="AB402" s="629"/>
      <c r="AC402" s="629"/>
      <c r="AD402" s="629"/>
      <c r="AE402" s="629"/>
    </row>
    <row r="403" spans="1:31">
      <c r="A403" s="672"/>
      <c r="B403" s="679"/>
      <c r="C403" s="679"/>
      <c r="D403" s="672"/>
      <c r="E403" s="629"/>
      <c r="F403" s="629"/>
      <c r="G403" s="629"/>
      <c r="H403" s="629"/>
      <c r="I403" s="629"/>
      <c r="J403" s="629"/>
      <c r="K403" s="629"/>
      <c r="L403" s="629"/>
      <c r="M403" s="629"/>
      <c r="N403" s="629"/>
      <c r="O403" s="629"/>
      <c r="P403" s="629"/>
      <c r="Q403" s="629"/>
      <c r="R403" s="629"/>
      <c r="S403" s="629"/>
      <c r="T403" s="629"/>
      <c r="U403" s="629"/>
      <c r="V403" s="629"/>
      <c r="W403" s="629"/>
      <c r="X403" s="629"/>
      <c r="Y403" s="629"/>
      <c r="Z403" s="629"/>
      <c r="AA403" s="629"/>
      <c r="AB403" s="629"/>
      <c r="AC403" s="629"/>
      <c r="AD403" s="629"/>
      <c r="AE403" s="629"/>
    </row>
    <row r="404" spans="1:31">
      <c r="A404" s="672"/>
      <c r="B404" s="679"/>
      <c r="C404" s="679"/>
      <c r="D404" s="672"/>
      <c r="E404" s="629"/>
      <c r="F404" s="629"/>
      <c r="G404" s="629"/>
      <c r="H404" s="629"/>
      <c r="I404" s="629"/>
      <c r="J404" s="629"/>
      <c r="K404" s="629"/>
      <c r="L404" s="629"/>
      <c r="M404" s="629"/>
      <c r="N404" s="629"/>
      <c r="O404" s="629"/>
      <c r="P404" s="629"/>
      <c r="Q404" s="629"/>
      <c r="R404" s="629"/>
      <c r="S404" s="629"/>
      <c r="T404" s="629"/>
      <c r="U404" s="629"/>
      <c r="V404" s="629"/>
      <c r="W404" s="629"/>
      <c r="X404" s="629"/>
      <c r="Y404" s="629"/>
      <c r="Z404" s="629"/>
      <c r="AA404" s="629"/>
      <c r="AB404" s="629"/>
      <c r="AC404" s="629"/>
      <c r="AD404" s="629"/>
      <c r="AE404" s="629"/>
    </row>
    <row r="405" spans="1:31">
      <c r="A405" s="672"/>
      <c r="B405" s="679"/>
      <c r="C405" s="679"/>
      <c r="D405" s="672"/>
      <c r="E405" s="629"/>
      <c r="F405" s="629"/>
      <c r="G405" s="629"/>
      <c r="H405" s="629"/>
      <c r="I405" s="629"/>
      <c r="J405" s="629"/>
      <c r="K405" s="629"/>
      <c r="L405" s="629"/>
      <c r="M405" s="629"/>
      <c r="N405" s="629"/>
      <c r="O405" s="629"/>
      <c r="P405" s="629"/>
      <c r="Q405" s="629"/>
      <c r="R405" s="629"/>
      <c r="S405" s="629"/>
      <c r="T405" s="629"/>
      <c r="U405" s="629"/>
      <c r="V405" s="629"/>
      <c r="W405" s="629"/>
      <c r="X405" s="629"/>
      <c r="Y405" s="629"/>
      <c r="Z405" s="629"/>
      <c r="AA405" s="629"/>
      <c r="AB405" s="629"/>
      <c r="AC405" s="629"/>
      <c r="AD405" s="629"/>
      <c r="AE405" s="629"/>
    </row>
    <row r="406" spans="1:31">
      <c r="A406" s="672"/>
      <c r="B406" s="679"/>
      <c r="C406" s="679"/>
      <c r="D406" s="672"/>
      <c r="E406" s="629"/>
      <c r="F406" s="629"/>
      <c r="G406" s="629"/>
      <c r="H406" s="629"/>
      <c r="I406" s="629"/>
      <c r="J406" s="629"/>
      <c r="K406" s="629"/>
      <c r="L406" s="629"/>
      <c r="M406" s="629"/>
      <c r="N406" s="629"/>
      <c r="O406" s="629"/>
      <c r="P406" s="629"/>
      <c r="Q406" s="629"/>
      <c r="R406" s="629"/>
      <c r="S406" s="629"/>
      <c r="T406" s="629"/>
      <c r="U406" s="629"/>
      <c r="V406" s="629"/>
      <c r="W406" s="629"/>
      <c r="X406" s="629"/>
      <c r="Y406" s="629"/>
      <c r="Z406" s="629"/>
      <c r="AA406" s="629"/>
      <c r="AB406" s="629"/>
      <c r="AC406" s="629"/>
      <c r="AD406" s="629"/>
      <c r="AE406" s="629"/>
    </row>
    <row r="407" spans="1:31">
      <c r="A407" s="672"/>
      <c r="B407" s="679"/>
      <c r="C407" s="679"/>
      <c r="D407" s="672"/>
      <c r="E407" s="629"/>
      <c r="F407" s="629"/>
      <c r="G407" s="629"/>
      <c r="H407" s="629"/>
      <c r="I407" s="629"/>
      <c r="J407" s="629"/>
      <c r="K407" s="629"/>
      <c r="L407" s="629"/>
      <c r="M407" s="629"/>
      <c r="N407" s="629"/>
      <c r="O407" s="629"/>
      <c r="P407" s="629"/>
      <c r="Q407" s="629"/>
      <c r="R407" s="629"/>
      <c r="S407" s="629"/>
      <c r="T407" s="629"/>
      <c r="U407" s="629"/>
      <c r="V407" s="629"/>
      <c r="W407" s="629"/>
      <c r="X407" s="629"/>
      <c r="Y407" s="629"/>
      <c r="Z407" s="629"/>
      <c r="AA407" s="629"/>
      <c r="AB407" s="629"/>
      <c r="AC407" s="629"/>
      <c r="AD407" s="629"/>
      <c r="AE407" s="629"/>
    </row>
    <row r="408" spans="1:31">
      <c r="A408" s="672"/>
      <c r="B408" s="679"/>
      <c r="C408" s="679"/>
      <c r="D408" s="672"/>
      <c r="E408" s="629"/>
      <c r="F408" s="629"/>
      <c r="G408" s="629"/>
      <c r="H408" s="629"/>
      <c r="I408" s="629"/>
      <c r="J408" s="629"/>
      <c r="K408" s="629"/>
      <c r="L408" s="629"/>
      <c r="M408" s="629"/>
      <c r="N408" s="629"/>
      <c r="O408" s="629"/>
      <c r="P408" s="629"/>
      <c r="Q408" s="629"/>
      <c r="R408" s="629"/>
      <c r="S408" s="629"/>
      <c r="T408" s="629"/>
      <c r="U408" s="629"/>
      <c r="V408" s="629"/>
      <c r="W408" s="629"/>
      <c r="X408" s="629"/>
      <c r="Y408" s="629"/>
      <c r="Z408" s="629"/>
      <c r="AA408" s="629"/>
      <c r="AB408" s="629"/>
      <c r="AC408" s="629"/>
      <c r="AD408" s="629"/>
      <c r="AE408" s="629"/>
    </row>
    <row r="409" spans="1:31">
      <c r="A409" s="672"/>
      <c r="B409" s="679"/>
      <c r="C409" s="679"/>
      <c r="D409" s="672"/>
      <c r="E409" s="629"/>
      <c r="F409" s="629"/>
      <c r="G409" s="629"/>
      <c r="H409" s="629"/>
      <c r="I409" s="629"/>
      <c r="J409" s="629"/>
      <c r="K409" s="629"/>
      <c r="L409" s="629"/>
      <c r="M409" s="629"/>
      <c r="N409" s="629"/>
      <c r="O409" s="629"/>
      <c r="P409" s="629"/>
      <c r="Q409" s="629"/>
      <c r="R409" s="629"/>
      <c r="S409" s="629"/>
      <c r="T409" s="629"/>
      <c r="U409" s="629"/>
      <c r="V409" s="629"/>
      <c r="W409" s="629"/>
      <c r="X409" s="629"/>
      <c r="Y409" s="629"/>
      <c r="Z409" s="629"/>
      <c r="AA409" s="629"/>
      <c r="AB409" s="629"/>
      <c r="AC409" s="629"/>
      <c r="AD409" s="629"/>
      <c r="AE409" s="629"/>
    </row>
    <row r="410" spans="1:31">
      <c r="A410" s="672"/>
      <c r="B410" s="679"/>
      <c r="C410" s="679"/>
      <c r="D410" s="672"/>
      <c r="E410" s="629"/>
      <c r="F410" s="629"/>
      <c r="G410" s="629"/>
      <c r="H410" s="629"/>
      <c r="I410" s="629"/>
      <c r="J410" s="629"/>
      <c r="K410" s="629"/>
      <c r="L410" s="629"/>
      <c r="M410" s="629"/>
      <c r="N410" s="629"/>
      <c r="O410" s="629"/>
      <c r="P410" s="629"/>
      <c r="Q410" s="629"/>
      <c r="R410" s="629"/>
      <c r="S410" s="629"/>
      <c r="T410" s="629"/>
      <c r="U410" s="629"/>
      <c r="V410" s="629"/>
      <c r="W410" s="629"/>
      <c r="X410" s="629"/>
      <c r="Y410" s="629"/>
      <c r="Z410" s="629"/>
      <c r="AA410" s="629"/>
      <c r="AB410" s="629"/>
      <c r="AC410" s="629"/>
      <c r="AD410" s="629"/>
      <c r="AE410" s="629"/>
    </row>
    <row r="411" spans="1:31">
      <c r="A411" s="672"/>
      <c r="B411" s="679"/>
      <c r="C411" s="679"/>
      <c r="D411" s="672"/>
      <c r="E411" s="629"/>
      <c r="F411" s="629"/>
      <c r="G411" s="629"/>
      <c r="H411" s="629"/>
      <c r="I411" s="629"/>
      <c r="J411" s="629"/>
      <c r="K411" s="629"/>
      <c r="L411" s="629"/>
      <c r="M411" s="629"/>
      <c r="N411" s="629"/>
      <c r="O411" s="629"/>
      <c r="P411" s="629"/>
      <c r="Q411" s="629"/>
      <c r="R411" s="629"/>
      <c r="S411" s="629"/>
      <c r="T411" s="629"/>
      <c r="U411" s="629"/>
      <c r="V411" s="629"/>
      <c r="W411" s="629"/>
      <c r="X411" s="629"/>
      <c r="Y411" s="629"/>
      <c r="Z411" s="629"/>
      <c r="AA411" s="629"/>
      <c r="AB411" s="629"/>
      <c r="AC411" s="629"/>
      <c r="AD411" s="629"/>
      <c r="AE411" s="629"/>
    </row>
    <row r="412" spans="1:31">
      <c r="A412" s="672"/>
      <c r="B412" s="679"/>
      <c r="C412" s="679"/>
      <c r="D412" s="672"/>
      <c r="E412" s="629"/>
      <c r="F412" s="629"/>
      <c r="G412" s="629"/>
      <c r="H412" s="629"/>
      <c r="I412" s="629"/>
      <c r="J412" s="629"/>
      <c r="K412" s="629"/>
      <c r="L412" s="629"/>
      <c r="M412" s="629"/>
      <c r="N412" s="629"/>
      <c r="O412" s="629"/>
      <c r="P412" s="629"/>
      <c r="Q412" s="629"/>
      <c r="R412" s="629"/>
      <c r="S412" s="629"/>
      <c r="T412" s="629"/>
      <c r="U412" s="629"/>
      <c r="V412" s="629"/>
      <c r="W412" s="629"/>
      <c r="X412" s="629"/>
      <c r="Y412" s="629"/>
      <c r="Z412" s="629"/>
      <c r="AA412" s="629"/>
      <c r="AB412" s="629"/>
      <c r="AC412" s="629"/>
      <c r="AD412" s="629"/>
      <c r="AE412" s="629"/>
    </row>
    <row r="413" spans="1:31">
      <c r="A413" s="672"/>
      <c r="B413" s="679"/>
      <c r="C413" s="679"/>
      <c r="D413" s="672"/>
      <c r="E413" s="629"/>
      <c r="F413" s="629"/>
      <c r="G413" s="629"/>
      <c r="H413" s="629"/>
      <c r="I413" s="629"/>
      <c r="J413" s="629"/>
      <c r="K413" s="629"/>
      <c r="L413" s="629"/>
      <c r="M413" s="629"/>
      <c r="N413" s="629"/>
      <c r="O413" s="629"/>
      <c r="P413" s="629"/>
      <c r="Q413" s="629"/>
      <c r="R413" s="629"/>
      <c r="S413" s="629"/>
      <c r="T413" s="629"/>
      <c r="U413" s="629"/>
      <c r="V413" s="629"/>
      <c r="W413" s="629"/>
      <c r="X413" s="629"/>
      <c r="Y413" s="629"/>
      <c r="Z413" s="629"/>
      <c r="AA413" s="629"/>
      <c r="AB413" s="629"/>
      <c r="AC413" s="629"/>
      <c r="AD413" s="629"/>
      <c r="AE413" s="629"/>
    </row>
    <row r="414" spans="1:31">
      <c r="A414" s="672"/>
      <c r="B414" s="679"/>
      <c r="C414" s="679"/>
      <c r="D414" s="672"/>
      <c r="E414" s="629"/>
      <c r="F414" s="629"/>
      <c r="G414" s="629"/>
      <c r="H414" s="629"/>
      <c r="I414" s="629"/>
      <c r="J414" s="629"/>
      <c r="K414" s="629"/>
      <c r="L414" s="629"/>
      <c r="M414" s="629"/>
      <c r="N414" s="629"/>
      <c r="O414" s="629"/>
      <c r="P414" s="629"/>
      <c r="Q414" s="629"/>
      <c r="R414" s="629"/>
      <c r="S414" s="629"/>
      <c r="T414" s="629"/>
      <c r="U414" s="629"/>
      <c r="V414" s="629"/>
      <c r="W414" s="629"/>
      <c r="X414" s="629"/>
      <c r="Y414" s="629"/>
      <c r="Z414" s="629"/>
      <c r="AA414" s="629"/>
      <c r="AB414" s="629"/>
      <c r="AC414" s="629"/>
      <c r="AD414" s="629"/>
      <c r="AE414" s="629"/>
    </row>
    <row r="415" spans="1:31">
      <c r="A415" s="672"/>
      <c r="B415" s="679"/>
      <c r="C415" s="679"/>
      <c r="D415" s="672"/>
      <c r="E415" s="629"/>
      <c r="F415" s="629"/>
      <c r="G415" s="629"/>
      <c r="H415" s="629"/>
      <c r="I415" s="629"/>
      <c r="J415" s="629"/>
      <c r="K415" s="629"/>
      <c r="L415" s="629"/>
      <c r="M415" s="629"/>
      <c r="N415" s="629"/>
      <c r="O415" s="629"/>
      <c r="P415" s="629"/>
      <c r="Q415" s="629"/>
      <c r="R415" s="629"/>
      <c r="S415" s="629"/>
      <c r="T415" s="629"/>
      <c r="U415" s="629"/>
      <c r="V415" s="629"/>
      <c r="W415" s="629"/>
      <c r="X415" s="629"/>
      <c r="Y415" s="629"/>
      <c r="Z415" s="629"/>
      <c r="AA415" s="629"/>
      <c r="AB415" s="629"/>
      <c r="AC415" s="629"/>
      <c r="AD415" s="629"/>
      <c r="AE415" s="629"/>
    </row>
    <row r="416" spans="1:31">
      <c r="A416" s="672"/>
      <c r="B416" s="679"/>
      <c r="C416" s="679"/>
      <c r="D416" s="672"/>
      <c r="E416" s="629"/>
      <c r="F416" s="629"/>
      <c r="G416" s="629"/>
      <c r="H416" s="629"/>
      <c r="I416" s="629"/>
      <c r="J416" s="629"/>
      <c r="K416" s="629"/>
      <c r="L416" s="629"/>
      <c r="M416" s="629"/>
      <c r="N416" s="629"/>
      <c r="O416" s="629"/>
      <c r="P416" s="629"/>
      <c r="Q416" s="629"/>
      <c r="R416" s="629"/>
      <c r="S416" s="629"/>
      <c r="T416" s="629"/>
      <c r="U416" s="629"/>
      <c r="V416" s="629"/>
      <c r="W416" s="629"/>
      <c r="X416" s="629"/>
      <c r="Y416" s="629"/>
      <c r="Z416" s="629"/>
      <c r="AA416" s="629"/>
      <c r="AB416" s="629"/>
      <c r="AC416" s="629"/>
      <c r="AD416" s="629"/>
      <c r="AE416" s="629"/>
    </row>
    <row r="417" spans="1:31">
      <c r="A417" s="672"/>
      <c r="B417" s="679"/>
      <c r="C417" s="679"/>
      <c r="D417" s="672"/>
      <c r="E417" s="629"/>
      <c r="F417" s="629"/>
      <c r="G417" s="629"/>
      <c r="H417" s="629"/>
      <c r="I417" s="629"/>
      <c r="J417" s="629"/>
      <c r="K417" s="629"/>
      <c r="L417" s="629"/>
      <c r="M417" s="629"/>
      <c r="N417" s="629"/>
      <c r="O417" s="629"/>
      <c r="P417" s="629"/>
      <c r="Q417" s="629"/>
      <c r="R417" s="629"/>
      <c r="S417" s="629"/>
      <c r="T417" s="629"/>
      <c r="U417" s="629"/>
      <c r="V417" s="629"/>
      <c r="W417" s="629"/>
      <c r="X417" s="629"/>
      <c r="Y417" s="629"/>
      <c r="Z417" s="629"/>
      <c r="AA417" s="629"/>
      <c r="AB417" s="629"/>
      <c r="AC417" s="629"/>
      <c r="AD417" s="629"/>
      <c r="AE417" s="629"/>
    </row>
    <row r="418" spans="1:31">
      <c r="A418" s="672"/>
      <c r="B418" s="679"/>
      <c r="C418" s="679"/>
      <c r="D418" s="672"/>
      <c r="E418" s="629"/>
      <c r="F418" s="629"/>
      <c r="G418" s="629"/>
      <c r="H418" s="629"/>
      <c r="I418" s="629"/>
      <c r="J418" s="629"/>
      <c r="K418" s="629"/>
      <c r="L418" s="629"/>
      <c r="M418" s="629"/>
      <c r="N418" s="629"/>
      <c r="O418" s="629"/>
      <c r="P418" s="629"/>
      <c r="Q418" s="629"/>
      <c r="R418" s="629"/>
      <c r="S418" s="629"/>
      <c r="T418" s="629"/>
      <c r="U418" s="629"/>
      <c r="V418" s="629"/>
      <c r="W418" s="629"/>
      <c r="X418" s="629"/>
      <c r="Y418" s="629"/>
      <c r="Z418" s="629"/>
      <c r="AA418" s="629"/>
      <c r="AB418" s="629"/>
      <c r="AC418" s="629"/>
      <c r="AD418" s="629"/>
      <c r="AE418" s="629"/>
    </row>
    <row r="419" spans="1:31">
      <c r="A419" s="672"/>
      <c r="B419" s="679"/>
      <c r="C419" s="679"/>
      <c r="D419" s="672"/>
      <c r="E419" s="629"/>
      <c r="F419" s="629"/>
      <c r="G419" s="629"/>
      <c r="H419" s="629"/>
      <c r="I419" s="629"/>
      <c r="J419" s="629"/>
      <c r="K419" s="629"/>
      <c r="L419" s="629"/>
      <c r="M419" s="629"/>
      <c r="N419" s="629"/>
      <c r="O419" s="629"/>
      <c r="P419" s="629"/>
      <c r="Q419" s="629"/>
      <c r="R419" s="629"/>
      <c r="S419" s="629"/>
      <c r="T419" s="629"/>
      <c r="U419" s="629"/>
      <c r="V419" s="629"/>
      <c r="W419" s="629"/>
      <c r="X419" s="629"/>
      <c r="Y419" s="629"/>
      <c r="Z419" s="629"/>
      <c r="AA419" s="629"/>
      <c r="AB419" s="629"/>
      <c r="AC419" s="629"/>
      <c r="AD419" s="629"/>
      <c r="AE419" s="629"/>
    </row>
    <row r="420" spans="1:31">
      <c r="A420" s="672"/>
      <c r="B420" s="679"/>
      <c r="C420" s="679"/>
      <c r="D420" s="672"/>
      <c r="E420" s="629"/>
      <c r="F420" s="629"/>
      <c r="G420" s="629"/>
      <c r="H420" s="629"/>
      <c r="I420" s="629"/>
      <c r="J420" s="629"/>
      <c r="K420" s="629"/>
      <c r="L420" s="629"/>
      <c r="M420" s="629"/>
      <c r="N420" s="629"/>
      <c r="O420" s="629"/>
      <c r="P420" s="629"/>
      <c r="Q420" s="629"/>
      <c r="R420" s="629"/>
      <c r="S420" s="629"/>
      <c r="T420" s="629"/>
      <c r="U420" s="629"/>
      <c r="V420" s="629"/>
      <c r="W420" s="629"/>
      <c r="X420" s="629"/>
      <c r="Y420" s="629"/>
      <c r="Z420" s="629"/>
      <c r="AA420" s="629"/>
      <c r="AB420" s="629"/>
      <c r="AC420" s="629"/>
      <c r="AD420" s="629"/>
      <c r="AE420" s="629"/>
    </row>
    <row r="421" spans="1:31">
      <c r="A421" s="672"/>
      <c r="B421" s="679"/>
      <c r="C421" s="679"/>
      <c r="D421" s="672"/>
      <c r="E421" s="629"/>
      <c r="F421" s="629"/>
      <c r="G421" s="629"/>
      <c r="H421" s="629"/>
      <c r="I421" s="629"/>
      <c r="J421" s="629"/>
      <c r="K421" s="629"/>
      <c r="L421" s="629"/>
      <c r="M421" s="629"/>
      <c r="N421" s="629"/>
      <c r="O421" s="629"/>
      <c r="P421" s="629"/>
      <c r="Q421" s="629"/>
      <c r="R421" s="629"/>
      <c r="S421" s="629"/>
      <c r="T421" s="629"/>
      <c r="U421" s="629"/>
      <c r="V421" s="629"/>
      <c r="W421" s="629"/>
      <c r="X421" s="629"/>
      <c r="Y421" s="629"/>
      <c r="Z421" s="629"/>
      <c r="AA421" s="629"/>
      <c r="AB421" s="629"/>
      <c r="AC421" s="629"/>
      <c r="AD421" s="629"/>
      <c r="AE421" s="629"/>
    </row>
    <row r="422" spans="1:31">
      <c r="A422" s="672"/>
      <c r="B422" s="679"/>
      <c r="C422" s="679"/>
      <c r="D422" s="672"/>
      <c r="E422" s="629"/>
      <c r="F422" s="629"/>
      <c r="G422" s="629"/>
      <c r="H422" s="629"/>
      <c r="I422" s="629"/>
      <c r="J422" s="629"/>
      <c r="K422" s="629"/>
      <c r="L422" s="629"/>
      <c r="M422" s="629"/>
      <c r="N422" s="629"/>
      <c r="O422" s="629"/>
      <c r="P422" s="629"/>
      <c r="Q422" s="629"/>
      <c r="R422" s="629"/>
      <c r="S422" s="629"/>
      <c r="T422" s="629"/>
      <c r="U422" s="629"/>
      <c r="V422" s="629"/>
      <c r="W422" s="629"/>
      <c r="X422" s="629"/>
      <c r="Y422" s="629"/>
      <c r="Z422" s="629"/>
      <c r="AA422" s="629"/>
      <c r="AB422" s="629"/>
      <c r="AC422" s="629"/>
      <c r="AD422" s="629"/>
      <c r="AE422" s="629"/>
    </row>
    <row r="423" spans="1:31">
      <c r="A423" s="672"/>
      <c r="B423" s="679"/>
      <c r="C423" s="679"/>
      <c r="D423" s="672"/>
      <c r="E423" s="629"/>
      <c r="F423" s="629"/>
      <c r="G423" s="629"/>
      <c r="H423" s="629"/>
      <c r="I423" s="629"/>
      <c r="J423" s="629"/>
      <c r="K423" s="629"/>
      <c r="L423" s="629"/>
      <c r="M423" s="629"/>
      <c r="N423" s="629"/>
      <c r="O423" s="629"/>
      <c r="P423" s="629"/>
      <c r="Q423" s="629"/>
      <c r="R423" s="629"/>
      <c r="S423" s="629"/>
      <c r="T423" s="629"/>
      <c r="U423" s="629"/>
      <c r="V423" s="629"/>
      <c r="W423" s="629"/>
      <c r="X423" s="629"/>
      <c r="Y423" s="629"/>
      <c r="Z423" s="629"/>
      <c r="AA423" s="629"/>
      <c r="AB423" s="629"/>
      <c r="AC423" s="629"/>
      <c r="AD423" s="629"/>
      <c r="AE423" s="629"/>
    </row>
    <row r="424" spans="1:31">
      <c r="A424" s="672"/>
      <c r="B424" s="679"/>
      <c r="C424" s="679"/>
      <c r="D424" s="672"/>
      <c r="E424" s="629"/>
      <c r="F424" s="629"/>
      <c r="G424" s="629"/>
      <c r="H424" s="629"/>
      <c r="I424" s="629"/>
      <c r="J424" s="629"/>
      <c r="K424" s="629"/>
      <c r="L424" s="629"/>
      <c r="M424" s="629"/>
      <c r="N424" s="629"/>
      <c r="O424" s="629"/>
      <c r="P424" s="629"/>
      <c r="Q424" s="629"/>
      <c r="R424" s="629"/>
      <c r="S424" s="629"/>
      <c r="T424" s="629"/>
      <c r="U424" s="629"/>
      <c r="V424" s="629"/>
      <c r="W424" s="629"/>
      <c r="X424" s="629"/>
      <c r="Y424" s="629"/>
      <c r="Z424" s="629"/>
      <c r="AA424" s="629"/>
      <c r="AB424" s="629"/>
      <c r="AC424" s="629"/>
      <c r="AD424" s="629"/>
      <c r="AE424" s="629"/>
    </row>
    <row r="425" spans="1:31">
      <c r="A425" s="672"/>
      <c r="B425" s="679"/>
      <c r="C425" s="679"/>
      <c r="D425" s="672"/>
      <c r="E425" s="629"/>
      <c r="F425" s="629"/>
      <c r="G425" s="629"/>
      <c r="H425" s="629"/>
      <c r="I425" s="629"/>
      <c r="J425" s="629"/>
      <c r="K425" s="629"/>
      <c r="L425" s="629"/>
      <c r="M425" s="629"/>
      <c r="N425" s="629"/>
      <c r="O425" s="629"/>
      <c r="P425" s="629"/>
      <c r="Q425" s="629"/>
      <c r="R425" s="629"/>
      <c r="S425" s="629"/>
      <c r="T425" s="629"/>
      <c r="U425" s="629"/>
      <c r="V425" s="629"/>
      <c r="W425" s="629"/>
      <c r="X425" s="629"/>
      <c r="Y425" s="629"/>
      <c r="Z425" s="629"/>
      <c r="AA425" s="629"/>
      <c r="AB425" s="629"/>
      <c r="AC425" s="629"/>
      <c r="AD425" s="629"/>
      <c r="AE425" s="629"/>
    </row>
    <row r="426" spans="1:31">
      <c r="A426" s="672"/>
      <c r="B426" s="679"/>
      <c r="C426" s="679"/>
      <c r="D426" s="672"/>
      <c r="E426" s="629"/>
      <c r="F426" s="629"/>
      <c r="G426" s="629"/>
      <c r="H426" s="629"/>
      <c r="I426" s="629"/>
      <c r="J426" s="629"/>
      <c r="K426" s="629"/>
      <c r="L426" s="629"/>
      <c r="M426" s="629"/>
      <c r="N426" s="629"/>
      <c r="O426" s="629"/>
      <c r="P426" s="629"/>
      <c r="Q426" s="629"/>
      <c r="R426" s="629"/>
      <c r="S426" s="629"/>
      <c r="T426" s="629"/>
      <c r="U426" s="629"/>
      <c r="V426" s="629"/>
      <c r="W426" s="629"/>
      <c r="X426" s="629"/>
      <c r="Y426" s="629"/>
      <c r="Z426" s="629"/>
      <c r="AA426" s="629"/>
      <c r="AB426" s="629"/>
      <c r="AC426" s="629"/>
      <c r="AD426" s="629"/>
      <c r="AE426" s="629"/>
    </row>
    <row r="427" spans="1:31">
      <c r="A427" s="672"/>
      <c r="B427" s="679"/>
      <c r="C427" s="679"/>
      <c r="D427" s="672"/>
      <c r="E427" s="629"/>
      <c r="F427" s="629"/>
      <c r="G427" s="629"/>
      <c r="H427" s="629"/>
      <c r="I427" s="629"/>
      <c r="J427" s="629"/>
      <c r="K427" s="629"/>
      <c r="L427" s="629"/>
      <c r="M427" s="629"/>
      <c r="N427" s="629"/>
      <c r="O427" s="629"/>
      <c r="P427" s="629"/>
      <c r="Q427" s="629"/>
      <c r="R427" s="629"/>
      <c r="S427" s="629"/>
      <c r="T427" s="629"/>
      <c r="U427" s="629"/>
      <c r="V427" s="629"/>
      <c r="W427" s="629"/>
      <c r="X427" s="629"/>
      <c r="Y427" s="629"/>
      <c r="Z427" s="629"/>
      <c r="AA427" s="629"/>
      <c r="AB427" s="629"/>
      <c r="AC427" s="629"/>
      <c r="AD427" s="629"/>
      <c r="AE427" s="629"/>
    </row>
    <row r="428" spans="1:31">
      <c r="A428" s="672"/>
      <c r="B428" s="679"/>
      <c r="C428" s="679"/>
      <c r="D428" s="672"/>
      <c r="E428" s="629"/>
      <c r="F428" s="629"/>
      <c r="G428" s="629"/>
      <c r="H428" s="629"/>
      <c r="I428" s="629"/>
      <c r="J428" s="629"/>
      <c r="K428" s="629"/>
      <c r="L428" s="629"/>
      <c r="M428" s="629"/>
      <c r="N428" s="629"/>
      <c r="O428" s="629"/>
      <c r="P428" s="629"/>
      <c r="Q428" s="629"/>
      <c r="R428" s="629"/>
      <c r="S428" s="629"/>
      <c r="T428" s="629"/>
      <c r="U428" s="629"/>
      <c r="V428" s="629"/>
      <c r="W428" s="629"/>
      <c r="X428" s="629"/>
      <c r="Y428" s="629"/>
      <c r="Z428" s="629"/>
      <c r="AA428" s="629"/>
      <c r="AB428" s="629"/>
      <c r="AC428" s="629"/>
      <c r="AD428" s="629"/>
      <c r="AE428" s="629"/>
    </row>
    <row r="429" spans="1:31">
      <c r="A429" s="672"/>
      <c r="B429" s="679"/>
      <c r="C429" s="679"/>
      <c r="D429" s="672"/>
      <c r="E429" s="629"/>
      <c r="F429" s="629"/>
      <c r="G429" s="629"/>
      <c r="H429" s="629"/>
      <c r="I429" s="629"/>
      <c r="J429" s="629"/>
      <c r="K429" s="629"/>
      <c r="L429" s="629"/>
      <c r="M429" s="629"/>
      <c r="N429" s="629"/>
      <c r="O429" s="629"/>
      <c r="P429" s="629"/>
      <c r="Q429" s="629"/>
      <c r="R429" s="629"/>
      <c r="S429" s="629"/>
      <c r="T429" s="629"/>
      <c r="U429" s="629"/>
      <c r="V429" s="629"/>
      <c r="W429" s="629"/>
      <c r="X429" s="629"/>
      <c r="Y429" s="629"/>
      <c r="Z429" s="629"/>
      <c r="AA429" s="629"/>
      <c r="AB429" s="629"/>
      <c r="AC429" s="629"/>
      <c r="AD429" s="629"/>
      <c r="AE429" s="629"/>
    </row>
    <row r="430" spans="1:31">
      <c r="A430" s="672"/>
      <c r="B430" s="679"/>
      <c r="C430" s="679"/>
      <c r="D430" s="672"/>
      <c r="E430" s="629"/>
      <c r="F430" s="629"/>
      <c r="G430" s="629"/>
      <c r="H430" s="629"/>
      <c r="I430" s="629"/>
      <c r="J430" s="629"/>
      <c r="K430" s="629"/>
      <c r="L430" s="629"/>
      <c r="M430" s="629"/>
      <c r="N430" s="629"/>
      <c r="O430" s="629"/>
      <c r="P430" s="629"/>
      <c r="Q430" s="629"/>
      <c r="R430" s="629"/>
      <c r="S430" s="629"/>
      <c r="T430" s="629"/>
      <c r="U430" s="629"/>
      <c r="V430" s="629"/>
      <c r="W430" s="629"/>
      <c r="X430" s="629"/>
      <c r="Y430" s="629"/>
      <c r="Z430" s="629"/>
      <c r="AA430" s="629"/>
      <c r="AB430" s="629"/>
      <c r="AC430" s="629"/>
      <c r="AD430" s="629"/>
      <c r="AE430" s="629"/>
    </row>
    <row r="431" spans="1:31">
      <c r="A431" s="672"/>
      <c r="B431" s="679"/>
      <c r="C431" s="679"/>
      <c r="D431" s="672"/>
      <c r="E431" s="629"/>
      <c r="F431" s="629"/>
      <c r="G431" s="629"/>
      <c r="H431" s="629"/>
      <c r="I431" s="629"/>
      <c r="J431" s="629"/>
      <c r="K431" s="629"/>
      <c r="L431" s="629"/>
      <c r="M431" s="629"/>
      <c r="N431" s="629"/>
      <c r="O431" s="629"/>
      <c r="P431" s="629"/>
      <c r="Q431" s="629"/>
      <c r="R431" s="629"/>
      <c r="S431" s="629"/>
      <c r="T431" s="629"/>
      <c r="U431" s="629"/>
      <c r="V431" s="629"/>
      <c r="W431" s="629"/>
      <c r="X431" s="629"/>
      <c r="Y431" s="629"/>
      <c r="Z431" s="629"/>
      <c r="AA431" s="629"/>
      <c r="AB431" s="629"/>
      <c r="AC431" s="629"/>
      <c r="AD431" s="629"/>
      <c r="AE431" s="629"/>
    </row>
    <row r="432" spans="1:31">
      <c r="A432" s="672"/>
      <c r="B432" s="679"/>
      <c r="C432" s="679"/>
      <c r="D432" s="672"/>
      <c r="E432" s="629"/>
      <c r="F432" s="629"/>
      <c r="G432" s="629"/>
      <c r="H432" s="629"/>
      <c r="I432" s="629"/>
      <c r="J432" s="629"/>
      <c r="K432" s="629"/>
      <c r="L432" s="629"/>
      <c r="M432" s="629"/>
      <c r="N432" s="629"/>
      <c r="O432" s="629"/>
      <c r="P432" s="629"/>
      <c r="Q432" s="629"/>
      <c r="R432" s="629"/>
      <c r="S432" s="629"/>
      <c r="T432" s="629"/>
      <c r="U432" s="629"/>
      <c r="V432" s="629"/>
      <c r="W432" s="629"/>
      <c r="X432" s="629"/>
      <c r="Y432" s="629"/>
      <c r="Z432" s="629"/>
      <c r="AA432" s="629"/>
      <c r="AB432" s="629"/>
      <c r="AC432" s="629"/>
      <c r="AD432" s="629"/>
      <c r="AE432" s="629"/>
    </row>
    <row r="433" spans="1:31">
      <c r="A433" s="672"/>
      <c r="B433" s="679"/>
      <c r="C433" s="679"/>
      <c r="D433" s="672"/>
      <c r="E433" s="629"/>
      <c r="F433" s="629"/>
      <c r="G433" s="629"/>
      <c r="H433" s="629"/>
      <c r="I433" s="629"/>
      <c r="J433" s="629"/>
      <c r="K433" s="629"/>
      <c r="L433" s="629"/>
      <c r="M433" s="629"/>
      <c r="N433" s="629"/>
      <c r="O433" s="629"/>
      <c r="P433" s="629"/>
      <c r="Q433" s="629"/>
      <c r="R433" s="629"/>
      <c r="S433" s="629"/>
      <c r="T433" s="629"/>
      <c r="U433" s="629"/>
      <c r="V433" s="629"/>
      <c r="W433" s="629"/>
      <c r="X433" s="629"/>
      <c r="Y433" s="629"/>
      <c r="Z433" s="629"/>
      <c r="AA433" s="629"/>
      <c r="AB433" s="629"/>
      <c r="AC433" s="629"/>
      <c r="AD433" s="629"/>
      <c r="AE433" s="629"/>
    </row>
    <row r="434" spans="1:31">
      <c r="A434" s="672"/>
      <c r="B434" s="679"/>
      <c r="C434" s="679"/>
      <c r="D434" s="672"/>
      <c r="E434" s="629"/>
      <c r="F434" s="629"/>
      <c r="G434" s="629"/>
      <c r="H434" s="629"/>
      <c r="I434" s="629"/>
      <c r="J434" s="629"/>
      <c r="K434" s="629"/>
      <c r="L434" s="629"/>
      <c r="M434" s="629"/>
      <c r="N434" s="629"/>
      <c r="O434" s="629"/>
      <c r="P434" s="629"/>
      <c r="Q434" s="629"/>
      <c r="R434" s="629"/>
      <c r="S434" s="629"/>
      <c r="T434" s="629"/>
      <c r="U434" s="629"/>
      <c r="V434" s="629"/>
      <c r="W434" s="629"/>
      <c r="X434" s="629"/>
      <c r="Y434" s="629"/>
      <c r="Z434" s="629"/>
      <c r="AA434" s="629"/>
      <c r="AB434" s="629"/>
      <c r="AC434" s="629"/>
      <c r="AD434" s="629"/>
      <c r="AE434" s="629"/>
    </row>
    <row r="435" spans="1:31">
      <c r="A435" s="672"/>
      <c r="B435" s="679"/>
      <c r="C435" s="679"/>
      <c r="D435" s="672"/>
      <c r="E435" s="629"/>
      <c r="F435" s="629"/>
      <c r="G435" s="629"/>
      <c r="H435" s="629"/>
      <c r="I435" s="629"/>
      <c r="J435" s="629"/>
      <c r="K435" s="629"/>
      <c r="L435" s="629"/>
      <c r="M435" s="629"/>
      <c r="N435" s="629"/>
      <c r="O435" s="629"/>
      <c r="P435" s="629"/>
      <c r="Q435" s="629"/>
      <c r="R435" s="629"/>
      <c r="S435" s="629"/>
      <c r="T435" s="629"/>
      <c r="U435" s="629"/>
      <c r="V435" s="629"/>
      <c r="W435" s="629"/>
      <c r="X435" s="629"/>
      <c r="Y435" s="629"/>
      <c r="Z435" s="629"/>
      <c r="AA435" s="629"/>
      <c r="AB435" s="629"/>
      <c r="AC435" s="629"/>
      <c r="AD435" s="629"/>
      <c r="AE435" s="629"/>
    </row>
    <row r="436" spans="1:31">
      <c r="A436" s="672"/>
      <c r="B436" s="679"/>
      <c r="C436" s="679"/>
      <c r="D436" s="672"/>
      <c r="E436" s="629"/>
      <c r="F436" s="629"/>
      <c r="G436" s="629"/>
      <c r="H436" s="629"/>
      <c r="I436" s="629"/>
      <c r="J436" s="629"/>
      <c r="K436" s="629"/>
      <c r="L436" s="629"/>
      <c r="M436" s="629"/>
      <c r="N436" s="629"/>
      <c r="O436" s="629"/>
      <c r="P436" s="629"/>
      <c r="Q436" s="629"/>
      <c r="R436" s="629"/>
      <c r="S436" s="629"/>
      <c r="T436" s="629"/>
      <c r="U436" s="629"/>
      <c r="V436" s="629"/>
      <c r="W436" s="629"/>
      <c r="X436" s="629"/>
      <c r="Y436" s="629"/>
      <c r="Z436" s="629"/>
      <c r="AA436" s="629"/>
      <c r="AB436" s="629"/>
      <c r="AC436" s="629"/>
      <c r="AD436" s="629"/>
      <c r="AE436" s="629"/>
    </row>
    <row r="437" spans="1:31">
      <c r="A437" s="672"/>
      <c r="B437" s="679"/>
      <c r="C437" s="679"/>
      <c r="D437" s="672"/>
      <c r="E437" s="629"/>
      <c r="F437" s="629"/>
      <c r="G437" s="629"/>
      <c r="H437" s="629"/>
      <c r="I437" s="629"/>
      <c r="J437" s="629"/>
      <c r="K437" s="629"/>
      <c r="L437" s="629"/>
      <c r="M437" s="629"/>
      <c r="N437" s="629"/>
      <c r="O437" s="629"/>
      <c r="P437" s="629"/>
      <c r="Q437" s="629"/>
      <c r="R437" s="629"/>
      <c r="S437" s="629"/>
      <c r="T437" s="629"/>
      <c r="U437" s="629"/>
      <c r="V437" s="629"/>
      <c r="W437" s="629"/>
      <c r="X437" s="629"/>
      <c r="Y437" s="629"/>
      <c r="Z437" s="629"/>
      <c r="AA437" s="629"/>
      <c r="AB437" s="629"/>
      <c r="AC437" s="629"/>
      <c r="AD437" s="629"/>
      <c r="AE437" s="629"/>
    </row>
    <row r="438" spans="1:31">
      <c r="A438" s="672"/>
      <c r="B438" s="679"/>
      <c r="C438" s="679"/>
      <c r="D438" s="672"/>
      <c r="E438" s="629"/>
      <c r="F438" s="629"/>
      <c r="G438" s="629"/>
      <c r="H438" s="629"/>
      <c r="I438" s="629"/>
      <c r="J438" s="629"/>
      <c r="K438" s="629"/>
      <c r="L438" s="629"/>
      <c r="M438" s="629"/>
      <c r="N438" s="629"/>
      <c r="O438" s="629"/>
      <c r="P438" s="629"/>
      <c r="Q438" s="629"/>
      <c r="R438" s="629"/>
      <c r="S438" s="629"/>
      <c r="T438" s="629"/>
      <c r="U438" s="629"/>
      <c r="V438" s="629"/>
      <c r="W438" s="629"/>
      <c r="X438" s="629"/>
      <c r="Y438" s="629"/>
      <c r="Z438" s="629"/>
      <c r="AA438" s="629"/>
      <c r="AB438" s="629"/>
      <c r="AC438" s="629"/>
      <c r="AD438" s="629"/>
      <c r="AE438" s="629"/>
    </row>
    <row r="439" spans="1:31">
      <c r="A439" s="672"/>
      <c r="B439" s="679"/>
      <c r="C439" s="679"/>
      <c r="D439" s="672"/>
      <c r="E439" s="629"/>
      <c r="F439" s="629"/>
      <c r="G439" s="629"/>
      <c r="H439" s="629"/>
      <c r="I439" s="629"/>
      <c r="J439" s="629"/>
      <c r="K439" s="629"/>
      <c r="L439" s="629"/>
      <c r="M439" s="629"/>
      <c r="N439" s="629"/>
      <c r="O439" s="629"/>
      <c r="P439" s="629"/>
      <c r="Q439" s="629"/>
      <c r="R439" s="629"/>
      <c r="S439" s="629"/>
      <c r="T439" s="629"/>
      <c r="U439" s="629"/>
      <c r="V439" s="629"/>
      <c r="W439" s="629"/>
      <c r="X439" s="629"/>
      <c r="Y439" s="629"/>
      <c r="Z439" s="629"/>
      <c r="AA439" s="629"/>
      <c r="AB439" s="629"/>
      <c r="AC439" s="629"/>
      <c r="AD439" s="629"/>
      <c r="AE439" s="629"/>
    </row>
    <row r="440" spans="1:31">
      <c r="A440" s="672"/>
      <c r="B440" s="679"/>
      <c r="C440" s="679"/>
      <c r="D440" s="672"/>
      <c r="E440" s="629"/>
      <c r="F440" s="629"/>
      <c r="G440" s="629"/>
      <c r="H440" s="629"/>
      <c r="I440" s="629"/>
      <c r="J440" s="629"/>
      <c r="K440" s="629"/>
      <c r="L440" s="629"/>
      <c r="M440" s="629"/>
      <c r="N440" s="629"/>
      <c r="O440" s="629"/>
      <c r="P440" s="629"/>
      <c r="Q440" s="629"/>
      <c r="R440" s="629"/>
      <c r="S440" s="629"/>
      <c r="T440" s="629"/>
      <c r="U440" s="629"/>
      <c r="V440" s="629"/>
      <c r="W440" s="629"/>
      <c r="X440" s="629"/>
      <c r="Y440" s="629"/>
      <c r="Z440" s="629"/>
      <c r="AA440" s="629"/>
      <c r="AB440" s="629"/>
      <c r="AC440" s="629"/>
      <c r="AD440" s="629"/>
      <c r="AE440" s="629"/>
    </row>
    <row r="441" spans="1:31">
      <c r="A441" s="672"/>
      <c r="B441" s="679"/>
      <c r="C441" s="679"/>
      <c r="D441" s="672"/>
      <c r="E441" s="629"/>
      <c r="F441" s="629"/>
      <c r="G441" s="629"/>
      <c r="H441" s="629"/>
      <c r="I441" s="629"/>
      <c r="J441" s="629"/>
      <c r="K441" s="629"/>
      <c r="L441" s="629"/>
      <c r="M441" s="629"/>
      <c r="N441" s="629"/>
      <c r="O441" s="629"/>
      <c r="P441" s="629"/>
      <c r="Q441" s="629"/>
      <c r="R441" s="629"/>
      <c r="S441" s="629"/>
      <c r="T441" s="629"/>
      <c r="U441" s="629"/>
      <c r="V441" s="629"/>
      <c r="W441" s="629"/>
      <c r="X441" s="629"/>
      <c r="Y441" s="629"/>
      <c r="Z441" s="629"/>
      <c r="AA441" s="629"/>
      <c r="AB441" s="629"/>
      <c r="AC441" s="629"/>
      <c r="AD441" s="629"/>
      <c r="AE441" s="629"/>
    </row>
    <row r="442" spans="1:31">
      <c r="A442" s="672"/>
      <c r="B442" s="679"/>
      <c r="C442" s="679"/>
      <c r="D442" s="672"/>
      <c r="E442" s="629"/>
      <c r="F442" s="629"/>
      <c r="G442" s="629"/>
      <c r="H442" s="629"/>
      <c r="I442" s="629"/>
      <c r="J442" s="629"/>
      <c r="K442" s="629"/>
      <c r="L442" s="629"/>
      <c r="M442" s="629"/>
      <c r="N442" s="629"/>
      <c r="O442" s="629"/>
      <c r="P442" s="629"/>
      <c r="Q442" s="629"/>
      <c r="R442" s="629"/>
      <c r="S442" s="629"/>
      <c r="T442" s="629"/>
      <c r="U442" s="629"/>
      <c r="V442" s="629"/>
      <c r="W442" s="629"/>
      <c r="X442" s="629"/>
      <c r="Y442" s="629"/>
      <c r="Z442" s="629"/>
      <c r="AA442" s="629"/>
      <c r="AB442" s="629"/>
      <c r="AC442" s="629"/>
      <c r="AD442" s="629"/>
      <c r="AE442" s="629"/>
    </row>
    <row r="443" spans="1:31">
      <c r="A443" s="672"/>
      <c r="B443" s="679"/>
      <c r="C443" s="679"/>
      <c r="D443" s="672"/>
      <c r="E443" s="629"/>
      <c r="F443" s="629"/>
      <c r="G443" s="629"/>
      <c r="H443" s="629"/>
      <c r="I443" s="629"/>
      <c r="J443" s="629"/>
      <c r="K443" s="629"/>
      <c r="L443" s="629"/>
      <c r="M443" s="629"/>
      <c r="N443" s="629"/>
      <c r="O443" s="629"/>
      <c r="P443" s="629"/>
      <c r="Q443" s="629"/>
      <c r="R443" s="629"/>
      <c r="S443" s="629"/>
      <c r="T443" s="629"/>
      <c r="U443" s="629"/>
      <c r="V443" s="629"/>
      <c r="W443" s="629"/>
      <c r="X443" s="629"/>
      <c r="Y443" s="629"/>
      <c r="Z443" s="629"/>
      <c r="AA443" s="629"/>
      <c r="AB443" s="629"/>
      <c r="AC443" s="629"/>
      <c r="AD443" s="629"/>
      <c r="AE443" s="629"/>
    </row>
    <row r="444" spans="1:31">
      <c r="A444" s="672"/>
      <c r="B444" s="679"/>
      <c r="C444" s="679"/>
      <c r="D444" s="672"/>
      <c r="E444" s="629"/>
      <c r="F444" s="629"/>
      <c r="G444" s="629"/>
      <c r="H444" s="629"/>
      <c r="I444" s="629"/>
      <c r="J444" s="629"/>
      <c r="K444" s="629"/>
      <c r="L444" s="629"/>
      <c r="M444" s="629"/>
      <c r="N444" s="629"/>
      <c r="O444" s="629"/>
      <c r="P444" s="629"/>
      <c r="Q444" s="629"/>
      <c r="R444" s="629"/>
      <c r="S444" s="629"/>
      <c r="T444" s="629"/>
      <c r="U444" s="629"/>
      <c r="V444" s="629"/>
      <c r="W444" s="629"/>
      <c r="X444" s="629"/>
      <c r="Y444" s="629"/>
      <c r="Z444" s="629"/>
      <c r="AA444" s="629"/>
      <c r="AB444" s="629"/>
      <c r="AC444" s="629"/>
      <c r="AD444" s="629"/>
      <c r="AE444" s="629"/>
    </row>
    <row r="445" spans="1:31">
      <c r="A445" s="672"/>
      <c r="B445" s="679"/>
      <c r="C445" s="679"/>
      <c r="D445" s="672"/>
      <c r="E445" s="629"/>
      <c r="F445" s="629"/>
      <c r="G445" s="629"/>
      <c r="H445" s="629"/>
      <c r="I445" s="629"/>
      <c r="J445" s="629"/>
      <c r="K445" s="629"/>
      <c r="L445" s="629"/>
      <c r="M445" s="629"/>
      <c r="N445" s="629"/>
      <c r="O445" s="629"/>
      <c r="P445" s="629"/>
      <c r="Q445" s="629"/>
      <c r="R445" s="629"/>
      <c r="S445" s="629"/>
      <c r="T445" s="629"/>
      <c r="U445" s="629"/>
      <c r="V445" s="629"/>
      <c r="W445" s="629"/>
      <c r="X445" s="629"/>
      <c r="Y445" s="629"/>
      <c r="Z445" s="629"/>
      <c r="AA445" s="629"/>
      <c r="AB445" s="629"/>
      <c r="AC445" s="629"/>
      <c r="AD445" s="629"/>
      <c r="AE445" s="629"/>
    </row>
    <row r="446" spans="1:31">
      <c r="A446" s="672"/>
      <c r="B446" s="679"/>
      <c r="C446" s="679"/>
      <c r="D446" s="672"/>
      <c r="E446" s="629"/>
      <c r="F446" s="629"/>
      <c r="G446" s="629"/>
      <c r="H446" s="629"/>
      <c r="I446" s="629"/>
      <c r="J446" s="629"/>
      <c r="K446" s="629"/>
      <c r="L446" s="629"/>
      <c r="M446" s="629"/>
      <c r="N446" s="629"/>
      <c r="O446" s="629"/>
      <c r="P446" s="629"/>
      <c r="Q446" s="629"/>
      <c r="R446" s="629"/>
      <c r="S446" s="629"/>
      <c r="T446" s="629"/>
      <c r="U446" s="629"/>
      <c r="V446" s="629"/>
      <c r="W446" s="629"/>
      <c r="X446" s="629"/>
      <c r="Y446" s="629"/>
      <c r="Z446" s="629"/>
      <c r="AA446" s="629"/>
      <c r="AB446" s="629"/>
      <c r="AC446" s="629"/>
      <c r="AD446" s="629"/>
      <c r="AE446" s="629"/>
    </row>
    <row r="447" spans="1:31">
      <c r="A447" s="672"/>
      <c r="B447" s="679"/>
      <c r="C447" s="679"/>
      <c r="D447" s="672"/>
      <c r="E447" s="629"/>
      <c r="F447" s="629"/>
      <c r="G447" s="629"/>
      <c r="H447" s="629"/>
      <c r="I447" s="629"/>
      <c r="J447" s="629"/>
      <c r="K447" s="629"/>
      <c r="L447" s="629"/>
      <c r="M447" s="629"/>
      <c r="N447" s="629"/>
      <c r="O447" s="629"/>
      <c r="P447" s="629"/>
      <c r="Q447" s="629"/>
      <c r="R447" s="629"/>
      <c r="S447" s="629"/>
      <c r="T447" s="629"/>
      <c r="U447" s="629"/>
      <c r="V447" s="629"/>
      <c r="W447" s="629"/>
      <c r="X447" s="629"/>
      <c r="Y447" s="629"/>
      <c r="Z447" s="629"/>
      <c r="AA447" s="629"/>
      <c r="AB447" s="629"/>
      <c r="AC447" s="629"/>
      <c r="AD447" s="629"/>
      <c r="AE447" s="629"/>
    </row>
    <row r="448" spans="1:31">
      <c r="A448" s="672"/>
      <c r="B448" s="679"/>
      <c r="C448" s="679"/>
      <c r="D448" s="672"/>
      <c r="E448" s="629"/>
      <c r="F448" s="629"/>
      <c r="G448" s="629"/>
      <c r="H448" s="629"/>
      <c r="I448" s="629"/>
      <c r="J448" s="629"/>
      <c r="K448" s="629"/>
      <c r="L448" s="629"/>
      <c r="M448" s="629"/>
      <c r="N448" s="629"/>
      <c r="O448" s="629"/>
      <c r="P448" s="629"/>
      <c r="Q448" s="629"/>
      <c r="R448" s="629"/>
      <c r="S448" s="629"/>
      <c r="T448" s="629"/>
      <c r="U448" s="629"/>
      <c r="V448" s="629"/>
      <c r="W448" s="629"/>
      <c r="X448" s="629"/>
      <c r="Y448" s="629"/>
      <c r="Z448" s="629"/>
      <c r="AA448" s="629"/>
      <c r="AB448" s="629"/>
      <c r="AC448" s="629"/>
      <c r="AD448" s="629"/>
      <c r="AE448" s="629"/>
    </row>
    <row r="449" spans="1:31">
      <c r="A449" s="672"/>
      <c r="B449" s="679"/>
      <c r="C449" s="679"/>
      <c r="D449" s="672"/>
      <c r="E449" s="629"/>
      <c r="F449" s="629"/>
      <c r="G449" s="629"/>
      <c r="H449" s="629"/>
      <c r="I449" s="629"/>
      <c r="J449" s="629"/>
      <c r="K449" s="629"/>
      <c r="L449" s="629"/>
      <c r="M449" s="629"/>
      <c r="N449" s="629"/>
      <c r="O449" s="629"/>
      <c r="P449" s="629"/>
      <c r="Q449" s="629"/>
      <c r="R449" s="629"/>
      <c r="S449" s="629"/>
      <c r="T449" s="629"/>
      <c r="U449" s="629"/>
      <c r="V449" s="629"/>
      <c r="W449" s="629"/>
      <c r="X449" s="629"/>
      <c r="Y449" s="629"/>
      <c r="Z449" s="629"/>
      <c r="AA449" s="629"/>
      <c r="AB449" s="629"/>
      <c r="AC449" s="629"/>
      <c r="AD449" s="629"/>
      <c r="AE449" s="629"/>
    </row>
    <row r="450" spans="1:31">
      <c r="A450" s="672"/>
      <c r="B450" s="679"/>
      <c r="C450" s="679"/>
      <c r="D450" s="672"/>
      <c r="E450" s="629"/>
      <c r="F450" s="629"/>
      <c r="G450" s="629"/>
      <c r="H450" s="629"/>
      <c r="I450" s="629"/>
      <c r="J450" s="629"/>
      <c r="K450" s="629"/>
      <c r="L450" s="629"/>
      <c r="M450" s="629"/>
      <c r="N450" s="629"/>
      <c r="O450" s="629"/>
      <c r="P450" s="629"/>
      <c r="Q450" s="629"/>
      <c r="R450" s="629"/>
      <c r="S450" s="629"/>
      <c r="T450" s="629"/>
      <c r="U450" s="629"/>
      <c r="V450" s="629"/>
      <c r="W450" s="629"/>
      <c r="X450" s="629"/>
      <c r="Y450" s="629"/>
      <c r="Z450" s="629"/>
      <c r="AA450" s="629"/>
      <c r="AB450" s="629"/>
      <c r="AC450" s="629"/>
      <c r="AD450" s="629"/>
      <c r="AE450" s="629"/>
    </row>
    <row r="451" spans="1:31">
      <c r="A451" s="672"/>
      <c r="B451" s="679"/>
      <c r="C451" s="679"/>
      <c r="D451" s="672"/>
      <c r="E451" s="629"/>
      <c r="F451" s="629"/>
      <c r="G451" s="629"/>
      <c r="H451" s="629"/>
      <c r="I451" s="629"/>
      <c r="J451" s="629"/>
      <c r="K451" s="629"/>
      <c r="L451" s="629"/>
      <c r="M451" s="629"/>
      <c r="N451" s="629"/>
      <c r="O451" s="629"/>
      <c r="P451" s="629"/>
      <c r="Q451" s="629"/>
      <c r="R451" s="629"/>
      <c r="S451" s="629"/>
      <c r="T451" s="629"/>
      <c r="U451" s="629"/>
      <c r="V451" s="629"/>
      <c r="W451" s="629"/>
      <c r="X451" s="629"/>
      <c r="Y451" s="629"/>
      <c r="Z451" s="629"/>
      <c r="AA451" s="629"/>
      <c r="AB451" s="629"/>
      <c r="AC451" s="629"/>
      <c r="AD451" s="629"/>
      <c r="AE451" s="629"/>
    </row>
    <row r="452" spans="1:31">
      <c r="A452" s="672"/>
      <c r="B452" s="679"/>
      <c r="C452" s="679"/>
      <c r="D452" s="672"/>
      <c r="E452" s="629"/>
      <c r="F452" s="629"/>
      <c r="G452" s="629"/>
      <c r="H452" s="629"/>
      <c r="I452" s="629"/>
      <c r="J452" s="629"/>
      <c r="K452" s="629"/>
      <c r="L452" s="629"/>
      <c r="M452" s="629"/>
      <c r="N452" s="629"/>
      <c r="O452" s="629"/>
      <c r="P452" s="629"/>
      <c r="Q452" s="629"/>
      <c r="R452" s="629"/>
      <c r="S452" s="629"/>
      <c r="T452" s="629"/>
      <c r="U452" s="629"/>
      <c r="V452" s="629"/>
      <c r="W452" s="629"/>
      <c r="X452" s="629"/>
      <c r="Y452" s="629"/>
      <c r="Z452" s="629"/>
      <c r="AA452" s="629"/>
      <c r="AB452" s="629"/>
      <c r="AC452" s="629"/>
      <c r="AD452" s="629"/>
      <c r="AE452" s="629"/>
    </row>
    <row r="453" spans="1:31">
      <c r="A453" s="672"/>
      <c r="B453" s="679"/>
      <c r="C453" s="679"/>
      <c r="D453" s="672"/>
      <c r="E453" s="629"/>
      <c r="F453" s="629"/>
      <c r="G453" s="629"/>
      <c r="H453" s="629"/>
      <c r="I453" s="629"/>
      <c r="J453" s="629"/>
      <c r="K453" s="629"/>
      <c r="L453" s="629"/>
      <c r="M453" s="629"/>
      <c r="N453" s="629"/>
      <c r="O453" s="629"/>
      <c r="P453" s="629"/>
      <c r="Q453" s="629"/>
      <c r="R453" s="629"/>
      <c r="S453" s="629"/>
      <c r="T453" s="629"/>
      <c r="U453" s="629"/>
      <c r="V453" s="629"/>
      <c r="W453" s="629"/>
      <c r="X453" s="629"/>
      <c r="Y453" s="629"/>
      <c r="Z453" s="629"/>
      <c r="AA453" s="629"/>
      <c r="AB453" s="629"/>
      <c r="AC453" s="629"/>
      <c r="AD453" s="629"/>
      <c r="AE453" s="629"/>
    </row>
    <row r="454" spans="1:31">
      <c r="A454" s="672"/>
      <c r="B454" s="679"/>
      <c r="C454" s="679"/>
      <c r="D454" s="672"/>
      <c r="E454" s="629"/>
      <c r="F454" s="629"/>
      <c r="G454" s="629"/>
      <c r="H454" s="629"/>
      <c r="I454" s="629"/>
      <c r="J454" s="629"/>
      <c r="K454" s="629"/>
      <c r="L454" s="629"/>
      <c r="M454" s="629"/>
      <c r="N454" s="629"/>
      <c r="O454" s="629"/>
      <c r="P454" s="629"/>
      <c r="Q454" s="629"/>
      <c r="R454" s="629"/>
      <c r="S454" s="629"/>
      <c r="T454" s="629"/>
      <c r="U454" s="629"/>
      <c r="V454" s="629"/>
      <c r="W454" s="629"/>
      <c r="X454" s="629"/>
      <c r="Y454" s="629"/>
      <c r="Z454" s="629"/>
      <c r="AA454" s="629"/>
      <c r="AB454" s="629"/>
      <c r="AC454" s="629"/>
      <c r="AD454" s="629"/>
      <c r="AE454" s="629"/>
    </row>
    <row r="455" spans="1:31">
      <c r="A455" s="672"/>
      <c r="B455" s="679"/>
      <c r="C455" s="679"/>
      <c r="D455" s="672"/>
      <c r="E455" s="629"/>
      <c r="F455" s="629"/>
      <c r="G455" s="629"/>
      <c r="H455" s="629"/>
      <c r="I455" s="629"/>
      <c r="J455" s="629"/>
      <c r="K455" s="629"/>
      <c r="L455" s="629"/>
      <c r="M455" s="629"/>
      <c r="N455" s="629"/>
      <c r="O455" s="629"/>
      <c r="P455" s="629"/>
      <c r="Q455" s="629"/>
      <c r="R455" s="629"/>
      <c r="S455" s="629"/>
      <c r="T455" s="629"/>
      <c r="U455" s="629"/>
      <c r="V455" s="629"/>
      <c r="W455" s="629"/>
      <c r="X455" s="629"/>
      <c r="Y455" s="629"/>
      <c r="Z455" s="629"/>
      <c r="AA455" s="629"/>
      <c r="AB455" s="629"/>
      <c r="AC455" s="629"/>
      <c r="AD455" s="629"/>
      <c r="AE455" s="629"/>
    </row>
    <row r="456" spans="1:31">
      <c r="A456" s="672"/>
      <c r="B456" s="679"/>
      <c r="C456" s="679"/>
      <c r="D456" s="672"/>
      <c r="E456" s="629"/>
      <c r="F456" s="629"/>
      <c r="G456" s="629"/>
      <c r="H456" s="629"/>
      <c r="I456" s="629"/>
      <c r="J456" s="629"/>
      <c r="K456" s="629"/>
      <c r="L456" s="629"/>
      <c r="M456" s="629"/>
      <c r="N456" s="629"/>
      <c r="O456" s="629"/>
      <c r="P456" s="629"/>
      <c r="Q456" s="629"/>
      <c r="R456" s="629"/>
      <c r="S456" s="629"/>
      <c r="T456" s="629"/>
      <c r="U456" s="629"/>
      <c r="V456" s="629"/>
      <c r="W456" s="629"/>
      <c r="X456" s="629"/>
      <c r="Y456" s="629"/>
      <c r="Z456" s="629"/>
      <c r="AA456" s="629"/>
      <c r="AB456" s="629"/>
      <c r="AC456" s="629"/>
      <c r="AD456" s="629"/>
      <c r="AE456" s="629"/>
    </row>
    <row r="457" spans="1:31">
      <c r="A457" s="672"/>
      <c r="B457" s="679"/>
      <c r="C457" s="679"/>
      <c r="D457" s="672"/>
      <c r="E457" s="629"/>
      <c r="F457" s="629"/>
      <c r="G457" s="629"/>
      <c r="H457" s="629"/>
      <c r="I457" s="629"/>
      <c r="J457" s="629"/>
      <c r="K457" s="629"/>
      <c r="L457" s="629"/>
      <c r="M457" s="629"/>
      <c r="N457" s="629"/>
      <c r="O457" s="629"/>
      <c r="P457" s="629"/>
      <c r="Q457" s="629"/>
      <c r="R457" s="629"/>
      <c r="S457" s="629"/>
      <c r="T457" s="629"/>
      <c r="U457" s="629"/>
      <c r="V457" s="629"/>
      <c r="W457" s="629"/>
      <c r="X457" s="629"/>
      <c r="Y457" s="629"/>
      <c r="Z457" s="629"/>
      <c r="AA457" s="629"/>
      <c r="AB457" s="629"/>
      <c r="AC457" s="629"/>
      <c r="AD457" s="629"/>
      <c r="AE457" s="629"/>
    </row>
    <row r="458" spans="1:31">
      <c r="A458" s="672"/>
      <c r="B458" s="679"/>
      <c r="C458" s="679"/>
      <c r="D458" s="672"/>
      <c r="E458" s="629"/>
      <c r="F458" s="629"/>
      <c r="G458" s="629"/>
      <c r="H458" s="629"/>
      <c r="I458" s="629"/>
      <c r="J458" s="629"/>
      <c r="K458" s="629"/>
      <c r="L458" s="629"/>
      <c r="M458" s="629"/>
      <c r="N458" s="629"/>
      <c r="O458" s="629"/>
      <c r="P458" s="629"/>
      <c r="Q458" s="629"/>
      <c r="R458" s="629"/>
      <c r="S458" s="629"/>
      <c r="T458" s="629"/>
      <c r="U458" s="629"/>
      <c r="V458" s="629"/>
      <c r="W458" s="629"/>
      <c r="X458" s="629"/>
      <c r="Y458" s="629"/>
      <c r="Z458" s="629"/>
      <c r="AA458" s="629"/>
      <c r="AB458" s="629"/>
      <c r="AC458" s="629"/>
      <c r="AD458" s="629"/>
      <c r="AE458" s="629"/>
    </row>
    <row r="459" spans="1:31">
      <c r="A459" s="672"/>
      <c r="B459" s="679"/>
      <c r="C459" s="679"/>
      <c r="D459" s="672"/>
      <c r="E459" s="629"/>
      <c r="F459" s="629"/>
      <c r="G459" s="629"/>
      <c r="H459" s="629"/>
      <c r="I459" s="629"/>
      <c r="J459" s="629"/>
      <c r="K459" s="629"/>
      <c r="L459" s="629"/>
      <c r="M459" s="629"/>
      <c r="N459" s="629"/>
      <c r="O459" s="629"/>
      <c r="P459" s="629"/>
      <c r="Q459" s="629"/>
      <c r="R459" s="629"/>
      <c r="S459" s="629"/>
      <c r="T459" s="629"/>
      <c r="U459" s="629"/>
      <c r="V459" s="629"/>
      <c r="W459" s="629"/>
      <c r="X459" s="629"/>
      <c r="Y459" s="629"/>
      <c r="Z459" s="629"/>
      <c r="AA459" s="629"/>
      <c r="AB459" s="629"/>
      <c r="AC459" s="629"/>
      <c r="AD459" s="629"/>
      <c r="AE459" s="629"/>
    </row>
    <row r="460" spans="1:31">
      <c r="A460" s="672"/>
      <c r="B460" s="679"/>
      <c r="C460" s="679"/>
      <c r="D460" s="672"/>
      <c r="E460" s="629"/>
      <c r="F460" s="629"/>
      <c r="G460" s="629"/>
      <c r="H460" s="629"/>
      <c r="I460" s="629"/>
      <c r="J460" s="629"/>
      <c r="K460" s="629"/>
      <c r="L460" s="629"/>
      <c r="M460" s="629"/>
      <c r="N460" s="629"/>
      <c r="O460" s="629"/>
      <c r="P460" s="629"/>
      <c r="Q460" s="629"/>
      <c r="R460" s="629"/>
      <c r="S460" s="629"/>
      <c r="T460" s="629"/>
      <c r="U460" s="629"/>
      <c r="V460" s="629"/>
      <c r="W460" s="629"/>
      <c r="X460" s="629"/>
      <c r="Y460" s="629"/>
      <c r="Z460" s="629"/>
      <c r="AA460" s="629"/>
      <c r="AB460" s="629"/>
      <c r="AC460" s="629"/>
      <c r="AD460" s="629"/>
      <c r="AE460" s="629"/>
    </row>
    <row r="461" spans="1:31">
      <c r="A461" s="672"/>
      <c r="B461" s="679"/>
      <c r="C461" s="679"/>
      <c r="D461" s="672"/>
      <c r="E461" s="629"/>
      <c r="F461" s="629"/>
      <c r="G461" s="629"/>
      <c r="H461" s="629"/>
      <c r="I461" s="629"/>
      <c r="J461" s="629"/>
      <c r="K461" s="629"/>
      <c r="L461" s="629"/>
      <c r="M461" s="629"/>
      <c r="N461" s="629"/>
      <c r="O461" s="629"/>
      <c r="P461" s="629"/>
      <c r="Q461" s="629"/>
      <c r="R461" s="629"/>
      <c r="S461" s="629"/>
      <c r="T461" s="629"/>
      <c r="U461" s="629"/>
      <c r="V461" s="629"/>
      <c r="W461" s="629"/>
      <c r="X461" s="629"/>
      <c r="Y461" s="629"/>
      <c r="Z461" s="629"/>
      <c r="AA461" s="629"/>
      <c r="AB461" s="629"/>
      <c r="AC461" s="629"/>
      <c r="AD461" s="629"/>
      <c r="AE461" s="629"/>
    </row>
    <row r="462" spans="1:31">
      <c r="A462" s="672"/>
      <c r="B462" s="679"/>
      <c r="C462" s="679"/>
      <c r="D462" s="672"/>
      <c r="E462" s="629"/>
      <c r="F462" s="629"/>
      <c r="G462" s="629"/>
      <c r="H462" s="629"/>
      <c r="I462" s="629"/>
      <c r="J462" s="629"/>
      <c r="K462" s="629"/>
      <c r="L462" s="629"/>
      <c r="M462" s="629"/>
      <c r="N462" s="629"/>
      <c r="O462" s="629"/>
      <c r="P462" s="629"/>
      <c r="Q462" s="629"/>
      <c r="R462" s="629"/>
      <c r="S462" s="629"/>
      <c r="T462" s="629"/>
      <c r="U462" s="629"/>
      <c r="V462" s="629"/>
      <c r="W462" s="629"/>
      <c r="X462" s="629"/>
      <c r="Y462" s="629"/>
      <c r="Z462" s="629"/>
      <c r="AA462" s="629"/>
      <c r="AB462" s="629"/>
      <c r="AC462" s="629"/>
      <c r="AD462" s="629"/>
      <c r="AE462" s="629"/>
    </row>
    <row r="463" spans="1:31">
      <c r="A463" s="672"/>
      <c r="B463" s="679"/>
      <c r="C463" s="679"/>
      <c r="D463" s="672"/>
      <c r="E463" s="629"/>
      <c r="F463" s="629"/>
      <c r="G463" s="629"/>
      <c r="H463" s="629"/>
      <c r="I463" s="629"/>
      <c r="J463" s="629"/>
      <c r="K463" s="629"/>
      <c r="L463" s="629"/>
      <c r="M463" s="629"/>
      <c r="N463" s="629"/>
      <c r="O463" s="629"/>
      <c r="P463" s="629"/>
      <c r="Q463" s="629"/>
      <c r="R463" s="629"/>
      <c r="S463" s="629"/>
      <c r="T463" s="629"/>
      <c r="U463" s="629"/>
      <c r="V463" s="629"/>
      <c r="W463" s="629"/>
      <c r="X463" s="629"/>
      <c r="Y463" s="629"/>
      <c r="Z463" s="629"/>
      <c r="AA463" s="629"/>
      <c r="AB463" s="629"/>
      <c r="AC463" s="629"/>
      <c r="AD463" s="629"/>
      <c r="AE463" s="629"/>
    </row>
    <row r="464" spans="1:31">
      <c r="A464" s="672"/>
      <c r="B464" s="679"/>
      <c r="C464" s="679"/>
      <c r="D464" s="672"/>
      <c r="E464" s="629"/>
      <c r="F464" s="629"/>
      <c r="G464" s="629"/>
      <c r="H464" s="629"/>
      <c r="I464" s="629"/>
      <c r="J464" s="629"/>
      <c r="K464" s="629"/>
      <c r="L464" s="629"/>
      <c r="M464" s="629"/>
      <c r="N464" s="629"/>
      <c r="O464" s="629"/>
      <c r="P464" s="629"/>
      <c r="Q464" s="629"/>
      <c r="R464" s="629"/>
      <c r="S464" s="629"/>
      <c r="T464" s="629"/>
      <c r="U464" s="629"/>
      <c r="V464" s="629"/>
      <c r="W464" s="629"/>
      <c r="X464" s="629"/>
      <c r="Y464" s="629"/>
      <c r="Z464" s="629"/>
      <c r="AA464" s="629"/>
      <c r="AB464" s="629"/>
      <c r="AC464" s="629"/>
      <c r="AD464" s="629"/>
      <c r="AE464" s="629"/>
    </row>
    <row r="465" spans="1:31">
      <c r="A465" s="672"/>
      <c r="B465" s="679"/>
      <c r="C465" s="679"/>
      <c r="D465" s="672"/>
      <c r="E465" s="629"/>
      <c r="F465" s="629"/>
      <c r="G465" s="629"/>
      <c r="H465" s="629"/>
      <c r="I465" s="629"/>
      <c r="J465" s="629"/>
      <c r="K465" s="629"/>
      <c r="L465" s="629"/>
      <c r="M465" s="629"/>
      <c r="N465" s="629"/>
      <c r="O465" s="629"/>
      <c r="P465" s="629"/>
      <c r="Q465" s="629"/>
      <c r="R465" s="629"/>
      <c r="S465" s="629"/>
      <c r="T465" s="629"/>
      <c r="U465" s="629"/>
      <c r="V465" s="629"/>
      <c r="W465" s="629"/>
      <c r="X465" s="629"/>
      <c r="Y465" s="629"/>
      <c r="Z465" s="629"/>
      <c r="AA465" s="629"/>
      <c r="AB465" s="629"/>
      <c r="AC465" s="629"/>
      <c r="AD465" s="629"/>
      <c r="AE465" s="629"/>
    </row>
    <row r="466" spans="1:31">
      <c r="A466" s="672"/>
      <c r="B466" s="679"/>
      <c r="C466" s="679"/>
      <c r="D466" s="672"/>
      <c r="E466" s="629"/>
      <c r="F466" s="629"/>
      <c r="G466" s="629"/>
      <c r="H466" s="629"/>
      <c r="I466" s="629"/>
      <c r="J466" s="629"/>
      <c r="K466" s="629"/>
      <c r="L466" s="629"/>
      <c r="M466" s="629"/>
      <c r="N466" s="629"/>
      <c r="O466" s="629"/>
      <c r="P466" s="629"/>
      <c r="Q466" s="629"/>
      <c r="R466" s="629"/>
      <c r="S466" s="629"/>
      <c r="T466" s="629"/>
      <c r="U466" s="629"/>
      <c r="V466" s="629"/>
      <c r="W466" s="629"/>
      <c r="X466" s="629"/>
      <c r="Y466" s="629"/>
      <c r="Z466" s="629"/>
      <c r="AA466" s="629"/>
      <c r="AB466" s="629"/>
      <c r="AC466" s="629"/>
      <c r="AD466" s="629"/>
      <c r="AE466" s="629"/>
    </row>
    <row r="467" spans="1:31">
      <c r="A467" s="672"/>
      <c r="B467" s="679"/>
      <c r="C467" s="679"/>
      <c r="D467" s="672"/>
      <c r="E467" s="629"/>
      <c r="F467" s="629"/>
      <c r="G467" s="629"/>
      <c r="H467" s="629"/>
      <c r="I467" s="629"/>
      <c r="J467" s="629"/>
      <c r="K467" s="629"/>
      <c r="L467" s="629"/>
      <c r="M467" s="629"/>
      <c r="N467" s="629"/>
      <c r="O467" s="629"/>
      <c r="P467" s="629"/>
      <c r="Q467" s="629"/>
      <c r="R467" s="629"/>
      <c r="S467" s="629"/>
      <c r="T467" s="629"/>
      <c r="U467" s="629"/>
      <c r="V467" s="629"/>
      <c r="W467" s="629"/>
      <c r="X467" s="629"/>
      <c r="Y467" s="629"/>
      <c r="Z467" s="629"/>
      <c r="AA467" s="629"/>
      <c r="AB467" s="629"/>
      <c r="AC467" s="629"/>
      <c r="AD467" s="629"/>
      <c r="AE467" s="629"/>
    </row>
    <row r="468" spans="1:31">
      <c r="A468" s="672"/>
      <c r="B468" s="679"/>
      <c r="C468" s="679"/>
      <c r="D468" s="672"/>
      <c r="E468" s="629"/>
      <c r="F468" s="629"/>
      <c r="G468" s="629"/>
      <c r="H468" s="629"/>
      <c r="I468" s="629"/>
      <c r="J468" s="629"/>
      <c r="K468" s="629"/>
      <c r="L468" s="629"/>
      <c r="M468" s="629"/>
      <c r="N468" s="629"/>
      <c r="O468" s="629"/>
      <c r="P468" s="629"/>
      <c r="Q468" s="629"/>
      <c r="R468" s="629"/>
      <c r="S468" s="629"/>
      <c r="T468" s="629"/>
      <c r="U468" s="629"/>
      <c r="V468" s="629"/>
      <c r="W468" s="629"/>
      <c r="X468" s="629"/>
      <c r="Y468" s="629"/>
      <c r="Z468" s="629"/>
      <c r="AA468" s="629"/>
      <c r="AB468" s="629"/>
      <c r="AC468" s="629"/>
      <c r="AD468" s="629"/>
      <c r="AE468" s="629"/>
    </row>
    <row r="469" spans="1:31">
      <c r="A469" s="672"/>
      <c r="B469" s="679"/>
      <c r="C469" s="679"/>
      <c r="D469" s="672"/>
      <c r="E469" s="629"/>
      <c r="F469" s="629"/>
      <c r="G469" s="629"/>
      <c r="H469" s="629"/>
      <c r="I469" s="629"/>
      <c r="J469" s="629"/>
      <c r="K469" s="629"/>
      <c r="L469" s="629"/>
      <c r="M469" s="629"/>
      <c r="N469" s="629"/>
      <c r="O469" s="629"/>
      <c r="P469" s="629"/>
      <c r="Q469" s="629"/>
      <c r="R469" s="629"/>
      <c r="S469" s="629"/>
      <c r="T469" s="629"/>
      <c r="U469" s="629"/>
      <c r="V469" s="629"/>
      <c r="W469" s="629"/>
      <c r="X469" s="629"/>
      <c r="Y469" s="629"/>
      <c r="Z469" s="629"/>
      <c r="AA469" s="629"/>
      <c r="AB469" s="629"/>
      <c r="AC469" s="629"/>
      <c r="AD469" s="629"/>
      <c r="AE469" s="629"/>
    </row>
    <row r="470" spans="1:31">
      <c r="A470" s="672"/>
      <c r="B470" s="679"/>
      <c r="C470" s="679"/>
      <c r="D470" s="672"/>
      <c r="E470" s="629"/>
      <c r="F470" s="629"/>
      <c r="G470" s="629"/>
      <c r="H470" s="629"/>
      <c r="I470" s="629"/>
      <c r="J470" s="629"/>
      <c r="K470" s="629"/>
      <c r="L470" s="629"/>
      <c r="M470" s="629"/>
      <c r="N470" s="629"/>
      <c r="O470" s="629"/>
      <c r="P470" s="629"/>
      <c r="Q470" s="629"/>
      <c r="R470" s="629"/>
      <c r="S470" s="629"/>
      <c r="T470" s="629"/>
      <c r="U470" s="629"/>
      <c r="V470" s="629"/>
      <c r="W470" s="629"/>
      <c r="X470" s="629"/>
      <c r="Y470" s="629"/>
      <c r="Z470" s="629"/>
      <c r="AA470" s="629"/>
      <c r="AB470" s="629"/>
      <c r="AC470" s="629"/>
      <c r="AD470" s="629"/>
      <c r="AE470" s="629"/>
    </row>
    <row r="471" spans="1:31">
      <c r="A471" s="672"/>
      <c r="B471" s="679"/>
      <c r="C471" s="679"/>
      <c r="D471" s="672"/>
      <c r="E471" s="629"/>
      <c r="F471" s="629"/>
      <c r="G471" s="629"/>
      <c r="H471" s="629"/>
      <c r="I471" s="629"/>
      <c r="J471" s="629"/>
      <c r="K471" s="629"/>
      <c r="L471" s="629"/>
      <c r="M471" s="629"/>
      <c r="N471" s="629"/>
      <c r="O471" s="629"/>
      <c r="P471" s="629"/>
      <c r="Q471" s="629"/>
      <c r="R471" s="629"/>
      <c r="S471" s="629"/>
      <c r="T471" s="629"/>
      <c r="U471" s="629"/>
      <c r="V471" s="629"/>
      <c r="W471" s="629"/>
      <c r="X471" s="629"/>
      <c r="Y471" s="629"/>
      <c r="Z471" s="629"/>
      <c r="AA471" s="629"/>
      <c r="AB471" s="629"/>
      <c r="AC471" s="629"/>
      <c r="AD471" s="629"/>
      <c r="AE471" s="629"/>
    </row>
    <row r="472" spans="1:31">
      <c r="A472" s="672"/>
      <c r="B472" s="679"/>
      <c r="C472" s="679"/>
      <c r="D472" s="672"/>
      <c r="E472" s="629"/>
      <c r="F472" s="629"/>
      <c r="G472" s="629"/>
      <c r="H472" s="629"/>
      <c r="I472" s="629"/>
      <c r="J472" s="629"/>
      <c r="K472" s="629"/>
      <c r="L472" s="629"/>
      <c r="M472" s="629"/>
      <c r="N472" s="629"/>
      <c r="O472" s="629"/>
      <c r="P472" s="629"/>
      <c r="Q472" s="629"/>
      <c r="R472" s="629"/>
      <c r="S472" s="629"/>
      <c r="T472" s="629"/>
      <c r="U472" s="629"/>
      <c r="V472" s="629"/>
      <c r="W472" s="629"/>
      <c r="X472" s="629"/>
      <c r="Y472" s="629"/>
      <c r="Z472" s="629"/>
      <c r="AA472" s="629"/>
      <c r="AB472" s="629"/>
      <c r="AC472" s="629"/>
      <c r="AD472" s="629"/>
      <c r="AE472" s="629"/>
    </row>
    <row r="473" spans="1:31">
      <c r="A473" s="672"/>
      <c r="B473" s="679"/>
      <c r="C473" s="679"/>
      <c r="D473" s="672"/>
      <c r="E473" s="629"/>
      <c r="F473" s="629"/>
      <c r="G473" s="629"/>
      <c r="H473" s="629"/>
      <c r="I473" s="629"/>
      <c r="J473" s="629"/>
      <c r="K473" s="629"/>
      <c r="L473" s="629"/>
      <c r="M473" s="629"/>
      <c r="N473" s="629"/>
      <c r="O473" s="629"/>
      <c r="P473" s="629"/>
      <c r="Q473" s="629"/>
      <c r="R473" s="629"/>
      <c r="S473" s="629"/>
      <c r="T473" s="629"/>
      <c r="U473" s="629"/>
      <c r="V473" s="629"/>
      <c r="W473" s="629"/>
      <c r="X473" s="629"/>
      <c r="Y473" s="629"/>
      <c r="Z473" s="629"/>
      <c r="AA473" s="629"/>
      <c r="AB473" s="629"/>
      <c r="AC473" s="629"/>
      <c r="AD473" s="629"/>
      <c r="AE473" s="629"/>
    </row>
    <row r="474" spans="1:31">
      <c r="A474" s="672"/>
      <c r="B474" s="679"/>
      <c r="C474" s="679"/>
      <c r="D474" s="672"/>
      <c r="E474" s="629"/>
      <c r="F474" s="629"/>
      <c r="G474" s="629"/>
      <c r="H474" s="629"/>
      <c r="I474" s="629"/>
      <c r="J474" s="629"/>
      <c r="K474" s="629"/>
      <c r="L474" s="629"/>
      <c r="M474" s="629"/>
      <c r="N474" s="629"/>
      <c r="O474" s="629"/>
      <c r="P474" s="629"/>
      <c r="Q474" s="629"/>
      <c r="R474" s="629"/>
      <c r="S474" s="629"/>
      <c r="T474" s="629"/>
      <c r="U474" s="629"/>
      <c r="V474" s="629"/>
      <c r="W474" s="629"/>
      <c r="X474" s="629"/>
      <c r="Y474" s="629"/>
      <c r="Z474" s="629"/>
      <c r="AA474" s="629"/>
      <c r="AB474" s="629"/>
      <c r="AC474" s="629"/>
      <c r="AD474" s="629"/>
      <c r="AE474" s="629"/>
    </row>
    <row r="475" spans="1:31">
      <c r="A475" s="672"/>
      <c r="B475" s="679"/>
      <c r="C475" s="679"/>
      <c r="D475" s="672"/>
      <c r="E475" s="629"/>
      <c r="F475" s="629"/>
      <c r="G475" s="629"/>
      <c r="H475" s="629"/>
      <c r="I475" s="629"/>
      <c r="J475" s="629"/>
      <c r="K475" s="629"/>
      <c r="L475" s="629"/>
      <c r="M475" s="629"/>
      <c r="N475" s="629"/>
      <c r="O475" s="629"/>
      <c r="P475" s="629"/>
      <c r="Q475" s="629"/>
      <c r="R475" s="629"/>
      <c r="S475" s="629"/>
      <c r="T475" s="629"/>
      <c r="U475" s="629"/>
      <c r="V475" s="629"/>
      <c r="W475" s="629"/>
      <c r="X475" s="629"/>
      <c r="Y475" s="629"/>
      <c r="Z475" s="629"/>
      <c r="AA475" s="629"/>
      <c r="AB475" s="629"/>
      <c r="AC475" s="629"/>
      <c r="AD475" s="629"/>
      <c r="AE475" s="629"/>
    </row>
    <row r="476" spans="1:31">
      <c r="A476" s="672"/>
      <c r="B476" s="679"/>
      <c r="C476" s="679"/>
      <c r="D476" s="672"/>
      <c r="E476" s="629"/>
      <c r="F476" s="629"/>
      <c r="G476" s="629"/>
      <c r="H476" s="629"/>
      <c r="I476" s="629"/>
      <c r="J476" s="629"/>
      <c r="K476" s="629"/>
      <c r="L476" s="629"/>
      <c r="M476" s="629"/>
      <c r="N476" s="629"/>
      <c r="O476" s="629"/>
      <c r="P476" s="629"/>
      <c r="Q476" s="629"/>
      <c r="R476" s="629"/>
      <c r="S476" s="629"/>
      <c r="T476" s="629"/>
      <c r="U476" s="629"/>
      <c r="V476" s="629"/>
      <c r="W476" s="629"/>
      <c r="X476" s="629"/>
      <c r="Y476" s="629"/>
      <c r="Z476" s="629"/>
      <c r="AA476" s="629"/>
      <c r="AB476" s="629"/>
      <c r="AC476" s="629"/>
      <c r="AD476" s="629"/>
      <c r="AE476" s="629"/>
    </row>
    <row r="477" spans="1:31">
      <c r="A477" s="672"/>
      <c r="B477" s="679"/>
      <c r="C477" s="679"/>
      <c r="D477" s="672"/>
      <c r="E477" s="629"/>
      <c r="F477" s="629"/>
      <c r="G477" s="629"/>
      <c r="H477" s="629"/>
      <c r="I477" s="629"/>
      <c r="J477" s="629"/>
      <c r="K477" s="629"/>
      <c r="L477" s="629"/>
      <c r="M477" s="629"/>
      <c r="N477" s="629"/>
      <c r="O477" s="629"/>
      <c r="P477" s="629"/>
      <c r="Q477" s="629"/>
      <c r="R477" s="629"/>
      <c r="S477" s="629"/>
      <c r="T477" s="629"/>
      <c r="U477" s="629"/>
      <c r="V477" s="629"/>
      <c r="W477" s="629"/>
      <c r="X477" s="629"/>
      <c r="Y477" s="629"/>
      <c r="Z477" s="629"/>
      <c r="AA477" s="629"/>
      <c r="AB477" s="629"/>
      <c r="AC477" s="629"/>
      <c r="AD477" s="629"/>
      <c r="AE477" s="629"/>
    </row>
    <row r="478" spans="1:31">
      <c r="A478" s="672"/>
      <c r="B478" s="679"/>
      <c r="C478" s="679"/>
      <c r="D478" s="672"/>
      <c r="E478" s="629"/>
      <c r="F478" s="629"/>
      <c r="G478" s="629"/>
      <c r="H478" s="629"/>
      <c r="I478" s="629"/>
      <c r="J478" s="629"/>
      <c r="K478" s="629"/>
      <c r="L478" s="629"/>
      <c r="M478" s="629"/>
      <c r="N478" s="629"/>
      <c r="O478" s="629"/>
      <c r="P478" s="629"/>
      <c r="Q478" s="629"/>
      <c r="R478" s="629"/>
      <c r="S478" s="629"/>
      <c r="T478" s="629"/>
      <c r="U478" s="629"/>
      <c r="V478" s="629"/>
      <c r="W478" s="629"/>
      <c r="X478" s="629"/>
      <c r="Y478" s="629"/>
      <c r="Z478" s="629"/>
      <c r="AA478" s="629"/>
      <c r="AB478" s="629"/>
      <c r="AC478" s="629"/>
      <c r="AD478" s="629"/>
      <c r="AE478" s="629"/>
    </row>
    <row r="479" spans="1:31">
      <c r="A479" s="672"/>
      <c r="B479" s="679"/>
      <c r="C479" s="679"/>
      <c r="D479" s="672"/>
      <c r="E479" s="629"/>
      <c r="F479" s="629"/>
      <c r="G479" s="629"/>
      <c r="H479" s="629"/>
      <c r="I479" s="629"/>
      <c r="J479" s="629"/>
      <c r="K479" s="629"/>
      <c r="L479" s="629"/>
      <c r="M479" s="629"/>
      <c r="N479" s="629"/>
      <c r="O479" s="629"/>
      <c r="P479" s="629"/>
      <c r="Q479" s="629"/>
      <c r="R479" s="629"/>
      <c r="S479" s="629"/>
      <c r="T479" s="629"/>
      <c r="U479" s="629"/>
      <c r="V479" s="629"/>
      <c r="W479" s="629"/>
      <c r="X479" s="629"/>
      <c r="Y479" s="629"/>
      <c r="Z479" s="629"/>
      <c r="AA479" s="629"/>
      <c r="AB479" s="629"/>
      <c r="AC479" s="629"/>
      <c r="AD479" s="629"/>
      <c r="AE479" s="629"/>
    </row>
    <row r="480" spans="1:31">
      <c r="A480" s="672"/>
      <c r="B480" s="679"/>
      <c r="C480" s="679"/>
      <c r="D480" s="672"/>
      <c r="E480" s="629"/>
      <c r="F480" s="629"/>
      <c r="G480" s="629"/>
      <c r="H480" s="629"/>
      <c r="I480" s="629"/>
      <c r="J480" s="629"/>
      <c r="K480" s="629"/>
      <c r="L480" s="629"/>
      <c r="M480" s="629"/>
      <c r="N480" s="629"/>
      <c r="O480" s="629"/>
      <c r="P480" s="629"/>
      <c r="Q480" s="629"/>
      <c r="R480" s="629"/>
      <c r="S480" s="629"/>
      <c r="T480" s="629"/>
      <c r="U480" s="629"/>
      <c r="V480" s="629"/>
      <c r="W480" s="629"/>
      <c r="X480" s="629"/>
      <c r="Y480" s="629"/>
      <c r="Z480" s="629"/>
      <c r="AA480" s="629"/>
      <c r="AB480" s="629"/>
      <c r="AC480" s="629"/>
      <c r="AD480" s="629"/>
      <c r="AE480" s="629"/>
    </row>
    <row r="481" spans="1:31">
      <c r="A481" s="672"/>
      <c r="B481" s="679"/>
      <c r="C481" s="679"/>
      <c r="D481" s="672"/>
      <c r="E481" s="629"/>
      <c r="F481" s="629"/>
      <c r="G481" s="629"/>
      <c r="H481" s="629"/>
      <c r="I481" s="629"/>
      <c r="J481" s="629"/>
      <c r="K481" s="629"/>
      <c r="L481" s="629"/>
      <c r="M481" s="629"/>
      <c r="N481" s="629"/>
      <c r="O481" s="629"/>
      <c r="P481" s="629"/>
      <c r="Q481" s="629"/>
      <c r="R481" s="629"/>
      <c r="S481" s="629"/>
      <c r="T481" s="629"/>
      <c r="U481" s="629"/>
      <c r="V481" s="629"/>
      <c r="W481" s="629"/>
      <c r="X481" s="629"/>
      <c r="Y481" s="629"/>
      <c r="Z481" s="629"/>
      <c r="AA481" s="629"/>
      <c r="AB481" s="629"/>
      <c r="AC481" s="629"/>
      <c r="AD481" s="629"/>
      <c r="AE481" s="629"/>
    </row>
    <row r="482" spans="1:31">
      <c r="A482" s="672"/>
      <c r="B482" s="679"/>
      <c r="C482" s="679"/>
      <c r="D482" s="672"/>
      <c r="E482" s="629"/>
      <c r="F482" s="629"/>
      <c r="G482" s="629"/>
      <c r="H482" s="629"/>
      <c r="I482" s="629"/>
      <c r="J482" s="629"/>
      <c r="K482" s="629"/>
      <c r="L482" s="629"/>
      <c r="M482" s="629"/>
      <c r="N482" s="629"/>
      <c r="O482" s="629"/>
      <c r="P482" s="629"/>
      <c r="Q482" s="629"/>
      <c r="R482" s="629"/>
      <c r="S482" s="629"/>
      <c r="T482" s="629"/>
      <c r="U482" s="629"/>
      <c r="V482" s="629"/>
      <c r="W482" s="629"/>
      <c r="X482" s="629"/>
      <c r="Y482" s="629"/>
      <c r="Z482" s="629"/>
      <c r="AA482" s="629"/>
      <c r="AB482" s="629"/>
      <c r="AC482" s="629"/>
      <c r="AD482" s="629"/>
      <c r="AE482" s="629"/>
    </row>
    <row r="483" spans="1:31">
      <c r="A483" s="672"/>
      <c r="B483" s="679"/>
      <c r="C483" s="679"/>
      <c r="D483" s="672"/>
      <c r="E483" s="629"/>
      <c r="F483" s="629"/>
      <c r="G483" s="629"/>
      <c r="H483" s="629"/>
      <c r="I483" s="629"/>
      <c r="J483" s="629"/>
      <c r="K483" s="629"/>
      <c r="L483" s="629"/>
      <c r="M483" s="629"/>
      <c r="N483" s="629"/>
      <c r="O483" s="629"/>
      <c r="P483" s="629"/>
      <c r="Q483" s="629"/>
      <c r="R483" s="629"/>
      <c r="S483" s="629"/>
      <c r="T483" s="629"/>
      <c r="U483" s="629"/>
      <c r="V483" s="629"/>
      <c r="W483" s="629"/>
      <c r="X483" s="629"/>
      <c r="Y483" s="629"/>
      <c r="Z483" s="629"/>
      <c r="AA483" s="629"/>
      <c r="AB483" s="629"/>
      <c r="AC483" s="629"/>
      <c r="AD483" s="629"/>
      <c r="AE483" s="629"/>
    </row>
    <row r="484" spans="1:31">
      <c r="A484" s="672"/>
      <c r="B484" s="679"/>
      <c r="C484" s="679"/>
      <c r="D484" s="672"/>
      <c r="E484" s="629"/>
      <c r="F484" s="629"/>
      <c r="G484" s="629"/>
      <c r="H484" s="629"/>
      <c r="I484" s="629"/>
      <c r="J484" s="629"/>
      <c r="K484" s="629"/>
      <c r="L484" s="629"/>
      <c r="M484" s="629"/>
      <c r="N484" s="629"/>
      <c r="O484" s="629"/>
      <c r="P484" s="629"/>
      <c r="Q484" s="629"/>
      <c r="R484" s="629"/>
      <c r="S484" s="629"/>
      <c r="T484" s="629"/>
      <c r="U484" s="629"/>
      <c r="V484" s="629"/>
      <c r="W484" s="629"/>
      <c r="X484" s="629"/>
      <c r="Y484" s="629"/>
      <c r="Z484" s="629"/>
      <c r="AA484" s="629"/>
      <c r="AB484" s="629"/>
      <c r="AC484" s="629"/>
      <c r="AD484" s="629"/>
      <c r="AE484" s="629"/>
    </row>
    <row r="485" spans="1:31">
      <c r="A485" s="672"/>
      <c r="B485" s="679"/>
      <c r="C485" s="679"/>
      <c r="D485" s="672"/>
      <c r="E485" s="629"/>
      <c r="F485" s="629"/>
      <c r="G485" s="629"/>
      <c r="H485" s="629"/>
      <c r="I485" s="629"/>
      <c r="J485" s="629"/>
      <c r="K485" s="629"/>
      <c r="L485" s="629"/>
      <c r="M485" s="629"/>
      <c r="N485" s="629"/>
      <c r="O485" s="629"/>
      <c r="P485" s="629"/>
      <c r="Q485" s="629"/>
      <c r="R485" s="629"/>
      <c r="S485" s="629"/>
      <c r="T485" s="629"/>
      <c r="U485" s="629"/>
      <c r="V485" s="629"/>
      <c r="W485" s="629"/>
      <c r="X485" s="629"/>
      <c r="Y485" s="629"/>
      <c r="Z485" s="629"/>
      <c r="AA485" s="629"/>
      <c r="AB485" s="629"/>
      <c r="AC485" s="629"/>
      <c r="AD485" s="629"/>
      <c r="AE485" s="629"/>
    </row>
    <row r="486" spans="1:31">
      <c r="A486" s="672"/>
      <c r="B486" s="679"/>
      <c r="C486" s="679"/>
      <c r="D486" s="672"/>
      <c r="E486" s="629"/>
      <c r="F486" s="629"/>
      <c r="G486" s="629"/>
      <c r="H486" s="629"/>
      <c r="I486" s="629"/>
      <c r="J486" s="629"/>
      <c r="K486" s="629"/>
      <c r="L486" s="629"/>
      <c r="M486" s="629"/>
      <c r="N486" s="629"/>
      <c r="O486" s="629"/>
      <c r="P486" s="629"/>
      <c r="Q486" s="629"/>
      <c r="R486" s="629"/>
      <c r="S486" s="629"/>
      <c r="T486" s="629"/>
      <c r="U486" s="629"/>
      <c r="V486" s="629"/>
      <c r="W486" s="629"/>
      <c r="X486" s="629"/>
      <c r="Y486" s="629"/>
      <c r="Z486" s="629"/>
      <c r="AA486" s="629"/>
      <c r="AB486" s="629"/>
      <c r="AC486" s="629"/>
      <c r="AD486" s="629"/>
      <c r="AE486" s="629"/>
    </row>
    <row r="487" spans="1:31">
      <c r="A487" s="672"/>
      <c r="B487" s="679"/>
      <c r="C487" s="679"/>
      <c r="D487" s="672"/>
      <c r="E487" s="629"/>
      <c r="F487" s="629"/>
      <c r="G487" s="629"/>
      <c r="H487" s="629"/>
      <c r="I487" s="629"/>
      <c r="J487" s="629"/>
      <c r="K487" s="629"/>
      <c r="L487" s="629"/>
      <c r="M487" s="629"/>
      <c r="N487" s="629"/>
      <c r="O487" s="629"/>
      <c r="P487" s="629"/>
      <c r="Q487" s="629"/>
      <c r="R487" s="629"/>
      <c r="S487" s="629"/>
      <c r="T487" s="629"/>
      <c r="U487" s="629"/>
      <c r="V487" s="629"/>
      <c r="W487" s="629"/>
      <c r="X487" s="629"/>
      <c r="Y487" s="629"/>
      <c r="Z487" s="629"/>
      <c r="AA487" s="629"/>
      <c r="AB487" s="629"/>
      <c r="AC487" s="629"/>
      <c r="AD487" s="629"/>
      <c r="AE487" s="629"/>
    </row>
    <row r="488" spans="1:31">
      <c r="A488" s="672"/>
      <c r="B488" s="679"/>
      <c r="C488" s="679"/>
      <c r="D488" s="672"/>
      <c r="E488" s="629"/>
      <c r="F488" s="629"/>
      <c r="G488" s="629"/>
      <c r="H488" s="629"/>
      <c r="I488" s="629"/>
      <c r="J488" s="629"/>
      <c r="K488" s="629"/>
      <c r="L488" s="629"/>
      <c r="M488" s="629"/>
      <c r="N488" s="629"/>
      <c r="O488" s="629"/>
      <c r="P488" s="629"/>
      <c r="Q488" s="629"/>
      <c r="R488" s="629"/>
      <c r="S488" s="629"/>
      <c r="T488" s="629"/>
      <c r="U488" s="629"/>
      <c r="V488" s="629"/>
      <c r="W488" s="629"/>
      <c r="X488" s="629"/>
      <c r="Y488" s="629"/>
      <c r="Z488" s="629"/>
      <c r="AA488" s="629"/>
      <c r="AB488" s="629"/>
      <c r="AC488" s="629"/>
      <c r="AD488" s="629"/>
      <c r="AE488" s="629"/>
    </row>
    <row r="489" spans="1:31">
      <c r="A489" s="672"/>
      <c r="B489" s="679"/>
      <c r="C489" s="679"/>
      <c r="D489" s="672"/>
      <c r="E489" s="629"/>
      <c r="F489" s="629"/>
      <c r="G489" s="629"/>
      <c r="H489" s="629"/>
      <c r="I489" s="629"/>
      <c r="J489" s="629"/>
      <c r="K489" s="629"/>
      <c r="L489" s="629"/>
      <c r="M489" s="629"/>
      <c r="N489" s="629"/>
      <c r="O489" s="629"/>
      <c r="P489" s="629"/>
      <c r="Q489" s="629"/>
      <c r="R489" s="629"/>
      <c r="S489" s="629"/>
      <c r="T489" s="629"/>
      <c r="U489" s="629"/>
      <c r="V489" s="629"/>
      <c r="W489" s="629"/>
      <c r="X489" s="629"/>
      <c r="Y489" s="629"/>
      <c r="Z489" s="629"/>
      <c r="AA489" s="629"/>
      <c r="AB489" s="629"/>
      <c r="AC489" s="629"/>
      <c r="AD489" s="629"/>
      <c r="AE489" s="629"/>
    </row>
    <row r="490" spans="1:31">
      <c r="A490" s="672"/>
      <c r="B490" s="679"/>
      <c r="C490" s="679"/>
      <c r="D490" s="672"/>
      <c r="E490" s="629"/>
      <c r="F490" s="629"/>
      <c r="G490" s="629"/>
      <c r="H490" s="629"/>
      <c r="I490" s="629"/>
      <c r="J490" s="629"/>
      <c r="K490" s="629"/>
      <c r="L490" s="629"/>
      <c r="M490" s="629"/>
      <c r="N490" s="629"/>
      <c r="O490" s="629"/>
      <c r="P490" s="629"/>
      <c r="Q490" s="629"/>
      <c r="R490" s="629"/>
      <c r="S490" s="629"/>
      <c r="T490" s="629"/>
      <c r="U490" s="629"/>
      <c r="V490" s="629"/>
      <c r="W490" s="629"/>
      <c r="X490" s="629"/>
      <c r="Y490" s="629"/>
      <c r="Z490" s="629"/>
      <c r="AA490" s="629"/>
      <c r="AB490" s="629"/>
      <c r="AC490" s="629"/>
      <c r="AD490" s="629"/>
      <c r="AE490" s="629"/>
    </row>
    <row r="491" spans="1:31">
      <c r="A491" s="672"/>
      <c r="B491" s="679"/>
      <c r="C491" s="679"/>
      <c r="D491" s="672"/>
      <c r="E491" s="629"/>
      <c r="F491" s="629"/>
      <c r="G491" s="629"/>
      <c r="H491" s="629"/>
      <c r="I491" s="629"/>
      <c r="J491" s="629"/>
      <c r="K491" s="629"/>
      <c r="L491" s="629"/>
      <c r="M491" s="629"/>
      <c r="N491" s="629"/>
      <c r="O491" s="629"/>
      <c r="P491" s="629"/>
      <c r="Q491" s="629"/>
      <c r="R491" s="629"/>
      <c r="S491" s="629"/>
      <c r="T491" s="629"/>
      <c r="U491" s="629"/>
      <c r="V491" s="629"/>
      <c r="W491" s="629"/>
      <c r="X491" s="629"/>
      <c r="Y491" s="629"/>
      <c r="Z491" s="629"/>
      <c r="AA491" s="629"/>
      <c r="AB491" s="629"/>
      <c r="AC491" s="629"/>
      <c r="AD491" s="629"/>
      <c r="AE491" s="629"/>
    </row>
    <row r="492" spans="1:31">
      <c r="A492" s="672"/>
      <c r="B492" s="679"/>
      <c r="C492" s="679"/>
      <c r="D492" s="672"/>
      <c r="E492" s="629"/>
      <c r="F492" s="629"/>
      <c r="G492" s="629"/>
      <c r="H492" s="629"/>
      <c r="I492" s="629"/>
      <c r="J492" s="629"/>
      <c r="K492" s="629"/>
      <c r="L492" s="629"/>
      <c r="M492" s="629"/>
      <c r="N492" s="629"/>
      <c r="O492" s="629"/>
      <c r="P492" s="629"/>
      <c r="Q492" s="629"/>
      <c r="R492" s="629"/>
      <c r="S492" s="629"/>
      <c r="T492" s="629"/>
      <c r="U492" s="629"/>
      <c r="V492" s="629"/>
      <c r="W492" s="629"/>
      <c r="X492" s="629"/>
      <c r="Y492" s="629"/>
      <c r="Z492" s="629"/>
      <c r="AA492" s="629"/>
      <c r="AB492" s="629"/>
      <c r="AC492" s="629"/>
      <c r="AD492" s="629"/>
      <c r="AE492" s="629"/>
    </row>
    <row r="493" spans="1:31">
      <c r="A493" s="672"/>
      <c r="B493" s="679"/>
      <c r="C493" s="679"/>
      <c r="D493" s="672"/>
      <c r="E493" s="629"/>
      <c r="F493" s="629"/>
      <c r="G493" s="629"/>
      <c r="H493" s="629"/>
      <c r="I493" s="629"/>
      <c r="J493" s="629"/>
      <c r="K493" s="629"/>
      <c r="L493" s="629"/>
      <c r="M493" s="629"/>
      <c r="N493" s="629"/>
      <c r="O493" s="629"/>
      <c r="P493" s="629"/>
      <c r="Q493" s="629"/>
      <c r="R493" s="629"/>
      <c r="S493" s="629"/>
      <c r="T493" s="629"/>
      <c r="U493" s="629"/>
      <c r="V493" s="629"/>
      <c r="W493" s="629"/>
      <c r="X493" s="629"/>
      <c r="Y493" s="629"/>
      <c r="Z493" s="629"/>
      <c r="AA493" s="629"/>
      <c r="AB493" s="629"/>
      <c r="AC493" s="629"/>
      <c r="AD493" s="629"/>
      <c r="AE493" s="629"/>
    </row>
    <row r="494" spans="1:31">
      <c r="A494" s="672"/>
      <c r="B494" s="679"/>
      <c r="C494" s="679"/>
      <c r="D494" s="672"/>
      <c r="E494" s="629"/>
      <c r="F494" s="629"/>
      <c r="G494" s="629"/>
      <c r="H494" s="629"/>
      <c r="I494" s="629"/>
      <c r="J494" s="629"/>
      <c r="K494" s="629"/>
      <c r="L494" s="629"/>
      <c r="M494" s="629"/>
      <c r="N494" s="629"/>
      <c r="O494" s="629"/>
      <c r="P494" s="629"/>
      <c r="Q494" s="629"/>
      <c r="R494" s="629"/>
      <c r="S494" s="629"/>
      <c r="T494" s="629"/>
      <c r="U494" s="629"/>
      <c r="V494" s="629"/>
      <c r="W494" s="629"/>
      <c r="X494" s="629"/>
      <c r="Y494" s="629"/>
      <c r="Z494" s="629"/>
      <c r="AA494" s="629"/>
      <c r="AB494" s="629"/>
      <c r="AC494" s="629"/>
      <c r="AD494" s="629"/>
      <c r="AE494" s="629"/>
    </row>
    <row r="495" spans="1:31">
      <c r="A495" s="672"/>
      <c r="B495" s="679"/>
      <c r="C495" s="679"/>
      <c r="D495" s="672"/>
      <c r="E495" s="629"/>
      <c r="F495" s="629"/>
      <c r="G495" s="629"/>
      <c r="H495" s="629"/>
      <c r="I495" s="629"/>
      <c r="J495" s="629"/>
      <c r="K495" s="629"/>
      <c r="L495" s="629"/>
      <c r="M495" s="629"/>
      <c r="N495" s="629"/>
      <c r="O495" s="629"/>
      <c r="P495" s="629"/>
      <c r="Q495" s="629"/>
      <c r="R495" s="629"/>
      <c r="S495" s="629"/>
      <c r="T495" s="629"/>
      <c r="U495" s="629"/>
      <c r="V495" s="629"/>
      <c r="W495" s="629"/>
      <c r="X495" s="629"/>
      <c r="Y495" s="629"/>
      <c r="Z495" s="629"/>
      <c r="AA495" s="629"/>
      <c r="AB495" s="629"/>
      <c r="AC495" s="629"/>
      <c r="AD495" s="629"/>
      <c r="AE495" s="629"/>
    </row>
    <row r="496" spans="1:31">
      <c r="A496" s="672"/>
      <c r="B496" s="679"/>
      <c r="C496" s="679"/>
      <c r="D496" s="672"/>
      <c r="E496" s="629"/>
      <c r="F496" s="629"/>
      <c r="G496" s="629"/>
      <c r="H496" s="629"/>
      <c r="I496" s="629"/>
      <c r="J496" s="629"/>
      <c r="K496" s="629"/>
      <c r="L496" s="629"/>
      <c r="M496" s="629"/>
      <c r="N496" s="629"/>
      <c r="O496" s="629"/>
      <c r="P496" s="629"/>
      <c r="Q496" s="629"/>
      <c r="R496" s="629"/>
      <c r="S496" s="629"/>
      <c r="T496" s="629"/>
      <c r="U496" s="629"/>
      <c r="V496" s="629"/>
      <c r="W496" s="629"/>
      <c r="X496" s="629"/>
      <c r="Y496" s="629"/>
      <c r="Z496" s="629"/>
      <c r="AA496" s="629"/>
      <c r="AB496" s="629"/>
      <c r="AC496" s="629"/>
      <c r="AD496" s="629"/>
      <c r="AE496" s="629"/>
    </row>
    <row r="497" spans="1:31">
      <c r="A497" s="672"/>
      <c r="B497" s="679"/>
      <c r="C497" s="679"/>
      <c r="D497" s="672"/>
      <c r="E497" s="629"/>
      <c r="F497" s="629"/>
      <c r="G497" s="629"/>
      <c r="H497" s="629"/>
      <c r="I497" s="629"/>
      <c r="J497" s="629"/>
      <c r="K497" s="629"/>
      <c r="L497" s="629"/>
      <c r="M497" s="629"/>
      <c r="N497" s="629"/>
      <c r="O497" s="629"/>
      <c r="P497" s="629"/>
      <c r="Q497" s="629"/>
      <c r="R497" s="629"/>
      <c r="S497" s="629"/>
      <c r="T497" s="629"/>
      <c r="U497" s="629"/>
      <c r="V497" s="629"/>
      <c r="W497" s="629"/>
      <c r="X497" s="629"/>
      <c r="Y497" s="629"/>
      <c r="Z497" s="629"/>
      <c r="AA497" s="629"/>
      <c r="AB497" s="629"/>
      <c r="AC497" s="629"/>
      <c r="AD497" s="629"/>
      <c r="AE497" s="629"/>
    </row>
    <row r="498" spans="1:31">
      <c r="A498" s="672"/>
      <c r="B498" s="679"/>
      <c r="C498" s="679"/>
      <c r="D498" s="672"/>
      <c r="E498" s="629"/>
      <c r="F498" s="629"/>
      <c r="G498" s="629"/>
      <c r="H498" s="629"/>
      <c r="I498" s="629"/>
      <c r="J498" s="629"/>
      <c r="K498" s="629"/>
      <c r="L498" s="629"/>
      <c r="M498" s="629"/>
      <c r="N498" s="629"/>
      <c r="O498" s="629"/>
      <c r="P498" s="629"/>
      <c r="Q498" s="629"/>
      <c r="R498" s="629"/>
      <c r="S498" s="629"/>
      <c r="T498" s="629"/>
      <c r="U498" s="629"/>
      <c r="V498" s="629"/>
      <c r="W498" s="629"/>
      <c r="X498" s="629"/>
      <c r="Y498" s="629"/>
      <c r="Z498" s="629"/>
      <c r="AA498" s="629"/>
      <c r="AB498" s="629"/>
      <c r="AC498" s="629"/>
      <c r="AD498" s="629"/>
      <c r="AE498" s="629"/>
    </row>
    <row r="499" spans="1:31">
      <c r="A499" s="672"/>
      <c r="B499" s="679"/>
      <c r="C499" s="679"/>
      <c r="D499" s="672"/>
      <c r="E499" s="629"/>
      <c r="F499" s="629"/>
      <c r="G499" s="629"/>
      <c r="H499" s="629"/>
      <c r="I499" s="629"/>
      <c r="J499" s="629"/>
      <c r="K499" s="629"/>
      <c r="L499" s="629"/>
      <c r="M499" s="629"/>
      <c r="N499" s="629"/>
      <c r="O499" s="629"/>
      <c r="P499" s="629"/>
      <c r="Q499" s="629"/>
      <c r="R499" s="629"/>
      <c r="S499" s="629"/>
      <c r="T499" s="629"/>
      <c r="U499" s="629"/>
      <c r="V499" s="629"/>
      <c r="W499" s="629"/>
      <c r="X499" s="629"/>
      <c r="Y499" s="629"/>
      <c r="Z499" s="629"/>
      <c r="AA499" s="629"/>
      <c r="AB499" s="629"/>
      <c r="AC499" s="629"/>
      <c r="AD499" s="629"/>
      <c r="AE499" s="629"/>
    </row>
    <row r="500" spans="1:31">
      <c r="A500" s="672"/>
      <c r="B500" s="679"/>
      <c r="C500" s="679"/>
      <c r="D500" s="672"/>
      <c r="E500" s="629"/>
      <c r="F500" s="629"/>
      <c r="G500" s="629"/>
      <c r="H500" s="629"/>
      <c r="I500" s="629"/>
      <c r="J500" s="629"/>
      <c r="K500" s="629"/>
      <c r="L500" s="629"/>
      <c r="M500" s="629"/>
      <c r="N500" s="629"/>
      <c r="O500" s="629"/>
      <c r="P500" s="629"/>
      <c r="Q500" s="629"/>
      <c r="R500" s="629"/>
      <c r="S500" s="629"/>
      <c r="T500" s="629"/>
      <c r="U500" s="629"/>
      <c r="V500" s="629"/>
      <c r="W500" s="629"/>
      <c r="X500" s="629"/>
      <c r="Y500" s="629"/>
      <c r="Z500" s="629"/>
      <c r="AA500" s="629"/>
      <c r="AB500" s="629"/>
      <c r="AC500" s="629"/>
      <c r="AD500" s="629"/>
      <c r="AE500" s="629"/>
    </row>
    <row r="501" spans="1:31">
      <c r="A501" s="672"/>
      <c r="B501" s="679"/>
      <c r="C501" s="679"/>
      <c r="D501" s="672"/>
      <c r="E501" s="629"/>
      <c r="F501" s="629"/>
      <c r="G501" s="629"/>
      <c r="H501" s="629"/>
      <c r="I501" s="629"/>
      <c r="J501" s="629"/>
      <c r="K501" s="629"/>
      <c r="L501" s="629"/>
      <c r="M501" s="629"/>
      <c r="N501" s="629"/>
      <c r="O501" s="629"/>
      <c r="P501" s="629"/>
      <c r="Q501" s="629"/>
      <c r="R501" s="629"/>
      <c r="S501" s="629"/>
      <c r="T501" s="629"/>
      <c r="U501" s="629"/>
      <c r="V501" s="629"/>
      <c r="W501" s="629"/>
      <c r="X501" s="629"/>
      <c r="Y501" s="629"/>
      <c r="Z501" s="629"/>
      <c r="AA501" s="629"/>
      <c r="AB501" s="629"/>
      <c r="AC501" s="629"/>
      <c r="AD501" s="629"/>
      <c r="AE501" s="629"/>
    </row>
    <row r="502" spans="1:31">
      <c r="A502" s="672"/>
      <c r="B502" s="679"/>
      <c r="C502" s="679"/>
      <c r="D502" s="672"/>
      <c r="E502" s="629"/>
      <c r="F502" s="629"/>
      <c r="G502" s="629"/>
      <c r="H502" s="629"/>
      <c r="I502" s="629"/>
      <c r="J502" s="629"/>
      <c r="K502" s="629"/>
      <c r="L502" s="629"/>
      <c r="M502" s="629"/>
      <c r="N502" s="629"/>
      <c r="O502" s="629"/>
      <c r="P502" s="629"/>
      <c r="Q502" s="629"/>
      <c r="R502" s="629"/>
      <c r="S502" s="629"/>
      <c r="T502" s="629"/>
      <c r="U502" s="629"/>
      <c r="V502" s="629"/>
      <c r="W502" s="629"/>
      <c r="X502" s="629"/>
      <c r="Y502" s="629"/>
      <c r="Z502" s="629"/>
      <c r="AA502" s="629"/>
      <c r="AB502" s="629"/>
      <c r="AC502" s="629"/>
      <c r="AD502" s="629"/>
      <c r="AE502" s="629"/>
    </row>
    <row r="503" spans="1:31">
      <c r="A503" s="672"/>
      <c r="B503" s="679"/>
      <c r="C503" s="679"/>
      <c r="D503" s="672"/>
      <c r="E503" s="629"/>
      <c r="F503" s="629"/>
      <c r="G503" s="629"/>
      <c r="H503" s="629"/>
      <c r="I503" s="629"/>
      <c r="J503" s="629"/>
      <c r="K503" s="629"/>
      <c r="L503" s="629"/>
      <c r="M503" s="629"/>
      <c r="N503" s="629"/>
      <c r="O503" s="629"/>
      <c r="P503" s="629"/>
      <c r="Q503" s="629"/>
      <c r="R503" s="629"/>
      <c r="S503" s="629"/>
      <c r="T503" s="629"/>
      <c r="U503" s="629"/>
      <c r="V503" s="629"/>
      <c r="W503" s="629"/>
      <c r="X503" s="629"/>
      <c r="Y503" s="629"/>
      <c r="Z503" s="629"/>
      <c r="AA503" s="629"/>
      <c r="AB503" s="629"/>
      <c r="AC503" s="629"/>
      <c r="AD503" s="629"/>
      <c r="AE503" s="629"/>
    </row>
    <row r="504" spans="1:31">
      <c r="A504" s="672"/>
      <c r="B504" s="679"/>
      <c r="C504" s="679"/>
      <c r="D504" s="672"/>
      <c r="E504" s="629"/>
      <c r="F504" s="629"/>
      <c r="G504" s="629"/>
      <c r="H504" s="629"/>
      <c r="I504" s="629"/>
      <c r="J504" s="629"/>
      <c r="K504" s="629"/>
      <c r="L504" s="629"/>
      <c r="M504" s="629"/>
      <c r="N504" s="629"/>
      <c r="O504" s="629"/>
      <c r="P504" s="629"/>
      <c r="Q504" s="629"/>
      <c r="R504" s="629"/>
      <c r="S504" s="629"/>
      <c r="T504" s="629"/>
      <c r="U504" s="629"/>
      <c r="V504" s="629"/>
      <c r="W504" s="629"/>
      <c r="X504" s="629"/>
      <c r="Y504" s="629"/>
      <c r="Z504" s="629"/>
      <c r="AA504" s="629"/>
      <c r="AB504" s="629"/>
      <c r="AC504" s="629"/>
      <c r="AD504" s="629"/>
      <c r="AE504" s="629"/>
    </row>
    <row r="505" spans="1:31">
      <c r="A505" s="672"/>
      <c r="B505" s="679"/>
      <c r="C505" s="679"/>
      <c r="D505" s="672"/>
      <c r="E505" s="629"/>
      <c r="F505" s="629"/>
      <c r="G505" s="629"/>
      <c r="H505" s="629"/>
      <c r="I505" s="629"/>
      <c r="J505" s="629"/>
      <c r="K505" s="629"/>
      <c r="L505" s="629"/>
      <c r="M505" s="629"/>
      <c r="N505" s="629"/>
      <c r="O505" s="629"/>
      <c r="P505" s="629"/>
      <c r="Q505" s="629"/>
      <c r="R505" s="629"/>
      <c r="S505" s="629"/>
      <c r="T505" s="629"/>
      <c r="U505" s="629"/>
      <c r="V505" s="629"/>
      <c r="W505" s="629"/>
      <c r="X505" s="629"/>
      <c r="Y505" s="629"/>
      <c r="Z505" s="629"/>
      <c r="AA505" s="629"/>
      <c r="AB505" s="629"/>
      <c r="AC505" s="629"/>
      <c r="AD505" s="629"/>
      <c r="AE505" s="629"/>
    </row>
    <row r="506" spans="1:31">
      <c r="A506" s="672"/>
      <c r="B506" s="679"/>
      <c r="C506" s="679"/>
      <c r="D506" s="672"/>
      <c r="E506" s="629"/>
      <c r="F506" s="629"/>
      <c r="G506" s="629"/>
      <c r="H506" s="629"/>
      <c r="I506" s="629"/>
      <c r="J506" s="629"/>
      <c r="K506" s="629"/>
      <c r="L506" s="629"/>
      <c r="M506" s="629"/>
      <c r="N506" s="629"/>
      <c r="O506" s="629"/>
      <c r="P506" s="629"/>
      <c r="Q506" s="629"/>
      <c r="R506" s="629"/>
      <c r="S506" s="629"/>
      <c r="T506" s="629"/>
      <c r="U506" s="629"/>
      <c r="V506" s="629"/>
      <c r="W506" s="629"/>
      <c r="X506" s="629"/>
      <c r="Y506" s="629"/>
      <c r="Z506" s="629"/>
      <c r="AA506" s="629"/>
      <c r="AB506" s="629"/>
      <c r="AC506" s="629"/>
      <c r="AD506" s="629"/>
      <c r="AE506" s="629"/>
    </row>
    <row r="507" spans="1:31">
      <c r="A507" s="672"/>
      <c r="B507" s="679"/>
      <c r="C507" s="679"/>
      <c r="D507" s="672"/>
      <c r="E507" s="629"/>
      <c r="F507" s="629"/>
      <c r="G507" s="629"/>
      <c r="H507" s="629"/>
      <c r="I507" s="629"/>
      <c r="J507" s="629"/>
      <c r="K507" s="629"/>
      <c r="L507" s="629"/>
      <c r="M507" s="629"/>
      <c r="N507" s="629"/>
      <c r="O507" s="629"/>
      <c r="P507" s="629"/>
      <c r="Q507" s="629"/>
      <c r="R507" s="629"/>
      <c r="S507" s="629"/>
      <c r="T507" s="629"/>
      <c r="U507" s="629"/>
      <c r="V507" s="629"/>
      <c r="W507" s="629"/>
      <c r="X507" s="629"/>
      <c r="Y507" s="629"/>
      <c r="Z507" s="629"/>
      <c r="AA507" s="629"/>
      <c r="AB507" s="629"/>
      <c r="AC507" s="629"/>
      <c r="AD507" s="629"/>
      <c r="AE507" s="629"/>
    </row>
    <row r="508" spans="1:31">
      <c r="A508" s="672"/>
      <c r="B508" s="679"/>
      <c r="C508" s="679"/>
      <c r="D508" s="672"/>
      <c r="E508" s="629"/>
      <c r="F508" s="629"/>
      <c r="G508" s="629"/>
      <c r="H508" s="629"/>
      <c r="I508" s="629"/>
      <c r="J508" s="629"/>
      <c r="K508" s="629"/>
      <c r="L508" s="629"/>
      <c r="M508" s="629"/>
      <c r="N508" s="629"/>
      <c r="O508" s="629"/>
      <c r="P508" s="629"/>
      <c r="Q508" s="629"/>
      <c r="R508" s="629"/>
      <c r="S508" s="629"/>
      <c r="T508" s="629"/>
      <c r="U508" s="629"/>
      <c r="V508" s="629"/>
      <c r="W508" s="629"/>
      <c r="X508" s="629"/>
      <c r="Y508" s="629"/>
      <c r="Z508" s="629"/>
      <c r="AA508" s="629"/>
      <c r="AB508" s="629"/>
      <c r="AC508" s="629"/>
      <c r="AD508" s="629"/>
      <c r="AE508" s="629"/>
    </row>
    <row r="509" spans="1:31">
      <c r="A509" s="672"/>
      <c r="B509" s="679"/>
      <c r="C509" s="679"/>
      <c r="D509" s="672"/>
      <c r="E509" s="629"/>
      <c r="F509" s="629"/>
      <c r="G509" s="629"/>
      <c r="H509" s="629"/>
      <c r="I509" s="629"/>
      <c r="J509" s="629"/>
      <c r="K509" s="629"/>
      <c r="L509" s="629"/>
      <c r="M509" s="629"/>
      <c r="N509" s="629"/>
      <c r="O509" s="629"/>
      <c r="P509" s="629"/>
      <c r="Q509" s="629"/>
      <c r="R509" s="629"/>
      <c r="S509" s="629"/>
      <c r="T509" s="629"/>
      <c r="U509" s="629"/>
      <c r="V509" s="629"/>
      <c r="W509" s="629"/>
      <c r="X509" s="629"/>
      <c r="Y509" s="629"/>
      <c r="Z509" s="629"/>
      <c r="AA509" s="629"/>
      <c r="AB509" s="629"/>
      <c r="AC509" s="629"/>
      <c r="AD509" s="629"/>
      <c r="AE509" s="629"/>
    </row>
    <row r="510" spans="1:31">
      <c r="A510" s="672"/>
      <c r="B510" s="679"/>
      <c r="C510" s="679"/>
      <c r="D510" s="672"/>
      <c r="E510" s="629"/>
      <c r="F510" s="629"/>
      <c r="G510" s="629"/>
      <c r="H510" s="629"/>
      <c r="I510" s="629"/>
      <c r="J510" s="629"/>
      <c r="K510" s="629"/>
      <c r="L510" s="629"/>
      <c r="M510" s="629"/>
      <c r="N510" s="629"/>
      <c r="O510" s="629"/>
      <c r="P510" s="629"/>
      <c r="Q510" s="629"/>
      <c r="R510" s="629"/>
      <c r="S510" s="629"/>
      <c r="T510" s="629"/>
      <c r="U510" s="629"/>
      <c r="V510" s="629"/>
      <c r="W510" s="629"/>
      <c r="X510" s="629"/>
      <c r="Y510" s="629"/>
      <c r="Z510" s="629"/>
      <c r="AA510" s="629"/>
      <c r="AB510" s="629"/>
      <c r="AC510" s="629"/>
      <c r="AD510" s="629"/>
      <c r="AE510" s="629"/>
    </row>
    <row r="511" spans="1:31">
      <c r="A511" s="672"/>
      <c r="B511" s="679"/>
      <c r="C511" s="679"/>
      <c r="D511" s="672"/>
      <c r="E511" s="629"/>
      <c r="F511" s="629"/>
      <c r="G511" s="629"/>
      <c r="H511" s="629"/>
      <c r="I511" s="629"/>
      <c r="J511" s="629"/>
      <c r="K511" s="629"/>
      <c r="L511" s="629"/>
      <c r="M511" s="629"/>
      <c r="N511" s="629"/>
      <c r="O511" s="629"/>
      <c r="P511" s="629"/>
      <c r="Q511" s="629"/>
      <c r="R511" s="629"/>
      <c r="S511" s="629"/>
      <c r="T511" s="629"/>
      <c r="U511" s="629"/>
      <c r="V511" s="629"/>
      <c r="W511" s="629"/>
      <c r="X511" s="629"/>
      <c r="Y511" s="629"/>
      <c r="Z511" s="629"/>
      <c r="AA511" s="629"/>
      <c r="AB511" s="629"/>
      <c r="AC511" s="629"/>
      <c r="AD511" s="629"/>
      <c r="AE511" s="629"/>
    </row>
    <row r="512" spans="1:31">
      <c r="A512" s="672"/>
      <c r="B512" s="679"/>
      <c r="C512" s="679"/>
      <c r="D512" s="672"/>
      <c r="E512" s="629"/>
      <c r="F512" s="629"/>
      <c r="G512" s="629"/>
      <c r="H512" s="629"/>
      <c r="I512" s="629"/>
      <c r="J512" s="629"/>
      <c r="K512" s="629"/>
      <c r="L512" s="629"/>
      <c r="M512" s="629"/>
      <c r="N512" s="629"/>
      <c r="O512" s="629"/>
      <c r="P512" s="629"/>
      <c r="Q512" s="629"/>
      <c r="R512" s="629"/>
      <c r="S512" s="629"/>
      <c r="T512" s="629"/>
      <c r="U512" s="629"/>
      <c r="V512" s="629"/>
      <c r="W512" s="629"/>
      <c r="X512" s="629"/>
      <c r="Y512" s="629"/>
      <c r="Z512" s="629"/>
      <c r="AA512" s="629"/>
      <c r="AB512" s="629"/>
      <c r="AC512" s="629"/>
      <c r="AD512" s="629"/>
      <c r="AE512" s="629"/>
    </row>
    <row r="513" spans="1:31">
      <c r="A513" s="672"/>
      <c r="B513" s="679"/>
      <c r="C513" s="679"/>
      <c r="D513" s="672"/>
      <c r="E513" s="629"/>
      <c r="F513" s="629"/>
      <c r="G513" s="629"/>
      <c r="H513" s="629"/>
      <c r="I513" s="629"/>
      <c r="J513" s="629"/>
      <c r="K513" s="629"/>
      <c r="L513" s="629"/>
      <c r="M513" s="629"/>
      <c r="N513" s="629"/>
      <c r="O513" s="629"/>
      <c r="P513" s="629"/>
      <c r="Q513" s="629"/>
      <c r="R513" s="629"/>
      <c r="S513" s="629"/>
      <c r="T513" s="629"/>
      <c r="U513" s="629"/>
      <c r="V513" s="629"/>
      <c r="W513" s="629"/>
      <c r="X513" s="629"/>
      <c r="Y513" s="629"/>
      <c r="Z513" s="629"/>
      <c r="AA513" s="629"/>
      <c r="AB513" s="629"/>
      <c r="AC513" s="629"/>
      <c r="AD513" s="629"/>
      <c r="AE513" s="629"/>
    </row>
    <row r="514" spans="1:31">
      <c r="A514" s="672"/>
      <c r="B514" s="679"/>
      <c r="C514" s="679"/>
      <c r="D514" s="672"/>
      <c r="E514" s="629"/>
      <c r="F514" s="629"/>
      <c r="G514" s="629"/>
      <c r="H514" s="629"/>
      <c r="I514" s="629"/>
      <c r="J514" s="629"/>
      <c r="K514" s="629"/>
      <c r="L514" s="629"/>
      <c r="M514" s="629"/>
      <c r="N514" s="629"/>
      <c r="O514" s="629"/>
      <c r="P514" s="629"/>
      <c r="Q514" s="629"/>
      <c r="R514" s="629"/>
      <c r="S514" s="629"/>
      <c r="T514" s="629"/>
      <c r="U514" s="629"/>
      <c r="V514" s="629"/>
      <c r="W514" s="629"/>
      <c r="X514" s="629"/>
      <c r="Y514" s="629"/>
      <c r="Z514" s="629"/>
      <c r="AA514" s="629"/>
      <c r="AB514" s="629"/>
      <c r="AC514" s="629"/>
      <c r="AD514" s="629"/>
      <c r="AE514" s="629"/>
    </row>
    <row r="515" spans="1:31">
      <c r="A515" s="672"/>
      <c r="B515" s="679"/>
      <c r="C515" s="679"/>
      <c r="D515" s="672"/>
      <c r="E515" s="629"/>
      <c r="F515" s="629"/>
      <c r="G515" s="629"/>
      <c r="H515" s="629"/>
      <c r="I515" s="629"/>
      <c r="J515" s="629"/>
      <c r="K515" s="629"/>
      <c r="L515" s="629"/>
      <c r="M515" s="629"/>
      <c r="N515" s="629"/>
      <c r="O515" s="629"/>
      <c r="P515" s="629"/>
      <c r="Q515" s="629"/>
      <c r="R515" s="629"/>
      <c r="S515" s="629"/>
      <c r="T515" s="629"/>
      <c r="U515" s="629"/>
      <c r="V515" s="629"/>
      <c r="W515" s="629"/>
      <c r="X515" s="629"/>
      <c r="Y515" s="629"/>
      <c r="Z515" s="629"/>
      <c r="AA515" s="629"/>
      <c r="AB515" s="629"/>
      <c r="AC515" s="629"/>
      <c r="AD515" s="629"/>
      <c r="AE515" s="629"/>
    </row>
    <row r="516" spans="1:31">
      <c r="A516" s="672"/>
      <c r="B516" s="679"/>
      <c r="C516" s="679"/>
      <c r="D516" s="672"/>
      <c r="E516" s="629"/>
      <c r="F516" s="629"/>
      <c r="G516" s="629"/>
      <c r="H516" s="629"/>
      <c r="I516" s="629"/>
      <c r="J516" s="629"/>
      <c r="K516" s="629"/>
      <c r="L516" s="629"/>
      <c r="M516" s="629"/>
      <c r="N516" s="629"/>
      <c r="O516" s="629"/>
      <c r="P516" s="629"/>
      <c r="Q516" s="629"/>
      <c r="R516" s="629"/>
      <c r="S516" s="629"/>
      <c r="T516" s="629"/>
      <c r="U516" s="629"/>
      <c r="V516" s="629"/>
      <c r="W516" s="629"/>
      <c r="X516" s="629"/>
      <c r="Y516" s="629"/>
      <c r="Z516" s="629"/>
      <c r="AA516" s="629"/>
      <c r="AB516" s="629"/>
      <c r="AC516" s="629"/>
      <c r="AD516" s="629"/>
      <c r="AE516" s="629"/>
    </row>
    <row r="517" spans="1:31">
      <c r="A517" s="672"/>
      <c r="B517" s="679"/>
      <c r="C517" s="679"/>
      <c r="D517" s="672"/>
      <c r="E517" s="629"/>
      <c r="F517" s="629"/>
      <c r="G517" s="629"/>
      <c r="H517" s="629"/>
      <c r="I517" s="629"/>
      <c r="J517" s="629"/>
      <c r="K517" s="629"/>
      <c r="L517" s="629"/>
      <c r="M517" s="629"/>
      <c r="N517" s="629"/>
      <c r="O517" s="629"/>
      <c r="P517" s="629"/>
      <c r="Q517" s="629"/>
      <c r="R517" s="629"/>
      <c r="S517" s="629"/>
      <c r="T517" s="629"/>
      <c r="U517" s="629"/>
      <c r="V517" s="629"/>
      <c r="W517" s="629"/>
      <c r="X517" s="629"/>
      <c r="Y517" s="629"/>
      <c r="Z517" s="629"/>
      <c r="AA517" s="629"/>
      <c r="AB517" s="629"/>
      <c r="AC517" s="629"/>
      <c r="AD517" s="629"/>
      <c r="AE517" s="629"/>
    </row>
    <row r="518" spans="1:31">
      <c r="A518" s="672"/>
      <c r="B518" s="679"/>
      <c r="C518" s="679"/>
      <c r="D518" s="672"/>
      <c r="E518" s="629"/>
      <c r="F518" s="629"/>
      <c r="G518" s="629"/>
      <c r="H518" s="629"/>
      <c r="I518" s="629"/>
      <c r="J518" s="629"/>
      <c r="K518" s="629"/>
      <c r="L518" s="629"/>
      <c r="M518" s="629"/>
      <c r="N518" s="629"/>
      <c r="O518" s="629"/>
      <c r="P518" s="629"/>
      <c r="Q518" s="629"/>
      <c r="R518" s="629"/>
      <c r="S518" s="629"/>
      <c r="T518" s="629"/>
      <c r="U518" s="629"/>
      <c r="V518" s="629"/>
      <c r="W518" s="629"/>
      <c r="X518" s="629"/>
      <c r="Y518" s="629"/>
      <c r="Z518" s="629"/>
      <c r="AA518" s="629"/>
      <c r="AB518" s="629"/>
      <c r="AC518" s="629"/>
      <c r="AD518" s="629"/>
      <c r="AE518" s="629"/>
    </row>
    <row r="519" spans="1:31">
      <c r="A519" s="672"/>
      <c r="B519" s="679"/>
      <c r="C519" s="679"/>
      <c r="D519" s="672"/>
      <c r="E519" s="629"/>
      <c r="F519" s="629"/>
      <c r="G519" s="629"/>
      <c r="H519" s="629"/>
      <c r="I519" s="629"/>
      <c r="J519" s="629"/>
      <c r="K519" s="629"/>
      <c r="L519" s="629"/>
      <c r="M519" s="629"/>
      <c r="N519" s="629"/>
      <c r="O519" s="629"/>
      <c r="P519" s="629"/>
      <c r="Q519" s="629"/>
      <c r="R519" s="629"/>
      <c r="S519" s="629"/>
      <c r="T519" s="629"/>
      <c r="U519" s="629"/>
      <c r="V519" s="629"/>
      <c r="W519" s="629"/>
      <c r="X519" s="629"/>
      <c r="Y519" s="629"/>
      <c r="Z519" s="629"/>
      <c r="AA519" s="629"/>
      <c r="AB519" s="629"/>
      <c r="AC519" s="629"/>
      <c r="AD519" s="629"/>
      <c r="AE519" s="629"/>
    </row>
    <row r="520" spans="1:31">
      <c r="A520" s="672"/>
      <c r="B520" s="679"/>
      <c r="C520" s="679"/>
      <c r="D520" s="672"/>
      <c r="E520" s="629"/>
      <c r="F520" s="629"/>
      <c r="G520" s="629"/>
      <c r="H520" s="629"/>
      <c r="I520" s="629"/>
      <c r="J520" s="629"/>
      <c r="K520" s="629"/>
      <c r="L520" s="629"/>
      <c r="M520" s="629"/>
      <c r="N520" s="629"/>
      <c r="O520" s="629"/>
      <c r="P520" s="629"/>
      <c r="Q520" s="629"/>
      <c r="R520" s="629"/>
      <c r="S520" s="629"/>
      <c r="T520" s="629"/>
      <c r="U520" s="629"/>
      <c r="V520" s="629"/>
      <c r="W520" s="629"/>
      <c r="X520" s="629"/>
      <c r="Y520" s="629"/>
      <c r="Z520" s="629"/>
      <c r="AA520" s="629"/>
      <c r="AB520" s="629"/>
      <c r="AC520" s="629"/>
      <c r="AD520" s="629"/>
      <c r="AE520" s="629"/>
    </row>
    <row r="521" spans="1:31">
      <c r="A521" s="672"/>
      <c r="B521" s="679"/>
      <c r="C521" s="679"/>
      <c r="D521" s="672"/>
      <c r="E521" s="629"/>
      <c r="F521" s="629"/>
      <c r="G521" s="629"/>
      <c r="H521" s="629"/>
      <c r="I521" s="629"/>
      <c r="J521" s="629"/>
      <c r="K521" s="629"/>
      <c r="L521" s="629"/>
      <c r="M521" s="629"/>
      <c r="N521" s="629"/>
      <c r="O521" s="629"/>
      <c r="P521" s="629"/>
      <c r="Q521" s="629"/>
      <c r="R521" s="629"/>
      <c r="S521" s="629"/>
      <c r="T521" s="629"/>
      <c r="U521" s="629"/>
      <c r="V521" s="629"/>
      <c r="W521" s="629"/>
      <c r="X521" s="629"/>
      <c r="Y521" s="629"/>
      <c r="Z521" s="629"/>
      <c r="AA521" s="629"/>
      <c r="AB521" s="629"/>
      <c r="AC521" s="629"/>
      <c r="AD521" s="629"/>
      <c r="AE521" s="629"/>
    </row>
    <row r="522" spans="1:31">
      <c r="A522" s="672"/>
      <c r="B522" s="679"/>
      <c r="C522" s="679"/>
      <c r="D522" s="672"/>
      <c r="E522" s="629"/>
      <c r="F522" s="629"/>
      <c r="G522" s="629"/>
      <c r="H522" s="629"/>
      <c r="I522" s="629"/>
      <c r="J522" s="629"/>
      <c r="K522" s="629"/>
      <c r="L522" s="629"/>
      <c r="M522" s="629"/>
      <c r="N522" s="629"/>
      <c r="O522" s="629"/>
      <c r="P522" s="629"/>
      <c r="Q522" s="629"/>
      <c r="R522" s="629"/>
      <c r="S522" s="629"/>
      <c r="T522" s="629"/>
      <c r="U522" s="629"/>
      <c r="V522" s="629"/>
      <c r="W522" s="629"/>
      <c r="X522" s="629"/>
      <c r="Y522" s="629"/>
      <c r="Z522" s="629"/>
      <c r="AA522" s="629"/>
      <c r="AB522" s="629"/>
      <c r="AC522" s="629"/>
      <c r="AD522" s="629"/>
      <c r="AE522" s="629"/>
    </row>
    <row r="523" spans="1:31">
      <c r="A523" s="672"/>
      <c r="B523" s="679"/>
      <c r="C523" s="679"/>
      <c r="D523" s="672"/>
      <c r="E523" s="629"/>
      <c r="F523" s="629"/>
      <c r="G523" s="629"/>
      <c r="H523" s="629"/>
      <c r="I523" s="629"/>
      <c r="J523" s="629"/>
      <c r="K523" s="629"/>
      <c r="L523" s="629"/>
      <c r="M523" s="629"/>
      <c r="N523" s="629"/>
      <c r="O523" s="629"/>
      <c r="P523" s="629"/>
      <c r="Q523" s="629"/>
      <c r="R523" s="629"/>
      <c r="S523" s="629"/>
      <c r="T523" s="629"/>
      <c r="U523" s="629"/>
      <c r="V523" s="629"/>
      <c r="W523" s="629"/>
      <c r="X523" s="629"/>
      <c r="Y523" s="629"/>
      <c r="Z523" s="629"/>
      <c r="AA523" s="629"/>
      <c r="AB523" s="629"/>
      <c r="AC523" s="629"/>
      <c r="AD523" s="629"/>
      <c r="AE523" s="629"/>
    </row>
    <row r="524" spans="1:31">
      <c r="A524" s="672"/>
      <c r="B524" s="679"/>
      <c r="C524" s="679"/>
      <c r="D524" s="672"/>
      <c r="E524" s="629"/>
      <c r="F524" s="629"/>
      <c r="G524" s="629"/>
      <c r="H524" s="629"/>
      <c r="I524" s="629"/>
      <c r="J524" s="629"/>
      <c r="K524" s="629"/>
      <c r="L524" s="629"/>
      <c r="M524" s="629"/>
      <c r="N524" s="629"/>
      <c r="O524" s="629"/>
      <c r="P524" s="629"/>
      <c r="Q524" s="629"/>
      <c r="R524" s="629"/>
      <c r="S524" s="629"/>
      <c r="T524" s="629"/>
      <c r="U524" s="629"/>
      <c r="V524" s="629"/>
      <c r="W524" s="629"/>
      <c r="X524" s="629"/>
      <c r="Y524" s="629"/>
      <c r="Z524" s="629"/>
      <c r="AA524" s="629"/>
      <c r="AB524" s="629"/>
      <c r="AC524" s="629"/>
      <c r="AD524" s="629"/>
      <c r="AE524" s="629"/>
    </row>
    <row r="525" spans="1:31">
      <c r="A525" s="672"/>
      <c r="B525" s="679"/>
      <c r="C525" s="679"/>
      <c r="D525" s="672"/>
      <c r="E525" s="629"/>
      <c r="F525" s="629"/>
      <c r="G525" s="629"/>
      <c r="H525" s="629"/>
      <c r="I525" s="629"/>
      <c r="J525" s="629"/>
      <c r="K525" s="629"/>
      <c r="L525" s="629"/>
      <c r="M525" s="629"/>
      <c r="N525" s="629"/>
      <c r="O525" s="629"/>
      <c r="P525" s="629"/>
      <c r="Q525" s="629"/>
      <c r="R525" s="629"/>
      <c r="S525" s="629"/>
      <c r="T525" s="629"/>
      <c r="U525" s="629"/>
      <c r="V525" s="629"/>
      <c r="W525" s="629"/>
      <c r="X525" s="629"/>
      <c r="Y525" s="629"/>
      <c r="Z525" s="629"/>
      <c r="AA525" s="629"/>
      <c r="AB525" s="629"/>
      <c r="AC525" s="629"/>
      <c r="AD525" s="629"/>
      <c r="AE525" s="629"/>
    </row>
    <row r="526" spans="1:31">
      <c r="A526" s="672"/>
      <c r="B526" s="679"/>
      <c r="C526" s="679"/>
      <c r="D526" s="672"/>
      <c r="E526" s="629"/>
      <c r="F526" s="629"/>
      <c r="G526" s="629"/>
      <c r="H526" s="629"/>
      <c r="I526" s="629"/>
      <c r="J526" s="629"/>
      <c r="K526" s="629"/>
      <c r="L526" s="629"/>
      <c r="M526" s="629"/>
      <c r="N526" s="629"/>
      <c r="O526" s="629"/>
      <c r="P526" s="629"/>
      <c r="Q526" s="629"/>
      <c r="R526" s="629"/>
      <c r="S526" s="629"/>
      <c r="T526" s="629"/>
      <c r="U526" s="629"/>
      <c r="V526" s="629"/>
      <c r="W526" s="629"/>
      <c r="X526" s="629"/>
      <c r="Y526" s="629"/>
      <c r="Z526" s="629"/>
      <c r="AA526" s="629"/>
      <c r="AB526" s="629"/>
      <c r="AC526" s="629"/>
      <c r="AD526" s="629"/>
      <c r="AE526" s="629"/>
    </row>
    <row r="527" spans="1:31">
      <c r="A527" s="672"/>
      <c r="B527" s="679"/>
      <c r="C527" s="679"/>
      <c r="D527" s="672"/>
      <c r="E527" s="629"/>
      <c r="F527" s="629"/>
      <c r="G527" s="629"/>
      <c r="H527" s="629"/>
      <c r="I527" s="629"/>
      <c r="J527" s="629"/>
      <c r="K527" s="629"/>
      <c r="L527" s="629"/>
      <c r="M527" s="629"/>
      <c r="N527" s="629"/>
      <c r="O527" s="629"/>
      <c r="P527" s="629"/>
      <c r="Q527" s="629"/>
      <c r="R527" s="629"/>
      <c r="S527" s="629"/>
      <c r="T527" s="629"/>
      <c r="U527" s="629"/>
      <c r="V527" s="629"/>
      <c r="W527" s="629"/>
      <c r="X527" s="629"/>
      <c r="Y527" s="629"/>
      <c r="Z527" s="629"/>
      <c r="AA527" s="629"/>
      <c r="AB527" s="629"/>
      <c r="AC527" s="629"/>
      <c r="AD527" s="629"/>
      <c r="AE527" s="629"/>
    </row>
    <row r="528" spans="1:31">
      <c r="A528" s="672"/>
      <c r="B528" s="679"/>
      <c r="C528" s="679"/>
      <c r="D528" s="672"/>
      <c r="E528" s="629"/>
      <c r="F528" s="629"/>
      <c r="G528" s="629"/>
      <c r="H528" s="629"/>
      <c r="I528" s="629"/>
      <c r="J528" s="629"/>
      <c r="K528" s="629"/>
      <c r="L528" s="629"/>
      <c r="M528" s="629"/>
      <c r="N528" s="629"/>
      <c r="O528" s="629"/>
      <c r="P528" s="629"/>
      <c r="Q528" s="629"/>
      <c r="R528" s="629"/>
      <c r="S528" s="629"/>
      <c r="T528" s="629"/>
      <c r="U528" s="629"/>
      <c r="V528" s="629"/>
      <c r="W528" s="629"/>
      <c r="X528" s="629"/>
      <c r="Y528" s="629"/>
      <c r="Z528" s="629"/>
      <c r="AA528" s="629"/>
      <c r="AB528" s="629"/>
      <c r="AC528" s="629"/>
      <c r="AD528" s="629"/>
      <c r="AE528" s="629"/>
    </row>
    <row r="529" spans="1:31">
      <c r="A529" s="672"/>
      <c r="B529" s="679"/>
      <c r="C529" s="679"/>
      <c r="D529" s="672"/>
      <c r="E529" s="629"/>
      <c r="F529" s="629"/>
      <c r="G529" s="629"/>
      <c r="H529" s="629"/>
      <c r="I529" s="629"/>
      <c r="J529" s="629"/>
      <c r="K529" s="629"/>
      <c r="L529" s="629"/>
      <c r="M529" s="629"/>
      <c r="N529" s="629"/>
      <c r="O529" s="629"/>
      <c r="P529" s="629"/>
      <c r="Q529" s="629"/>
      <c r="R529" s="629"/>
      <c r="S529" s="629"/>
      <c r="T529" s="629"/>
      <c r="U529" s="629"/>
      <c r="V529" s="629"/>
      <c r="W529" s="629"/>
      <c r="X529" s="629"/>
      <c r="Y529" s="629"/>
      <c r="Z529" s="629"/>
      <c r="AA529" s="629"/>
      <c r="AB529" s="629"/>
      <c r="AC529" s="629"/>
      <c r="AD529" s="629"/>
      <c r="AE529" s="629"/>
    </row>
    <row r="530" spans="1:31">
      <c r="A530" s="672"/>
      <c r="B530" s="679"/>
      <c r="C530" s="679"/>
      <c r="D530" s="672"/>
      <c r="E530" s="629"/>
      <c r="F530" s="629"/>
      <c r="G530" s="629"/>
      <c r="H530" s="629"/>
      <c r="I530" s="629"/>
      <c r="J530" s="629"/>
      <c r="K530" s="629"/>
      <c r="L530" s="629"/>
      <c r="M530" s="629"/>
      <c r="N530" s="629"/>
      <c r="O530" s="629"/>
      <c r="P530" s="629"/>
      <c r="Q530" s="629"/>
      <c r="R530" s="629"/>
      <c r="S530" s="629"/>
      <c r="T530" s="629"/>
      <c r="U530" s="629"/>
      <c r="V530" s="629"/>
      <c r="W530" s="629"/>
      <c r="X530" s="629"/>
      <c r="Y530" s="629"/>
      <c r="Z530" s="629"/>
      <c r="AA530" s="629"/>
      <c r="AB530" s="629"/>
      <c r="AC530" s="629"/>
      <c r="AD530" s="629"/>
      <c r="AE530" s="629"/>
    </row>
    <row r="531" spans="1:31">
      <c r="A531" s="672"/>
      <c r="B531" s="679"/>
      <c r="C531" s="679"/>
      <c r="D531" s="672"/>
      <c r="E531" s="629"/>
      <c r="F531" s="629"/>
      <c r="G531" s="629"/>
      <c r="H531" s="629"/>
      <c r="I531" s="629"/>
      <c r="J531" s="629"/>
      <c r="K531" s="629"/>
      <c r="L531" s="629"/>
      <c r="M531" s="629"/>
      <c r="N531" s="629"/>
      <c r="O531" s="629"/>
      <c r="P531" s="629"/>
      <c r="Q531" s="629"/>
      <c r="R531" s="629"/>
      <c r="S531" s="629"/>
      <c r="T531" s="629"/>
      <c r="U531" s="629"/>
      <c r="V531" s="629"/>
      <c r="W531" s="629"/>
      <c r="X531" s="629"/>
      <c r="Y531" s="629"/>
      <c r="Z531" s="629"/>
      <c r="AA531" s="629"/>
      <c r="AB531" s="629"/>
      <c r="AC531" s="629"/>
      <c r="AD531" s="629"/>
      <c r="AE531" s="629"/>
    </row>
    <row r="532" spans="1:31">
      <c r="A532" s="672"/>
      <c r="B532" s="679"/>
      <c r="C532" s="679"/>
      <c r="D532" s="672"/>
      <c r="E532" s="629"/>
      <c r="F532" s="629"/>
      <c r="G532" s="629"/>
      <c r="H532" s="629"/>
      <c r="I532" s="629"/>
      <c r="J532" s="629"/>
      <c r="K532" s="629"/>
      <c r="L532" s="629"/>
      <c r="M532" s="629"/>
      <c r="N532" s="629"/>
      <c r="O532" s="629"/>
      <c r="P532" s="629"/>
      <c r="Q532" s="629"/>
      <c r="R532" s="629"/>
      <c r="S532" s="629"/>
      <c r="T532" s="629"/>
      <c r="U532" s="629"/>
      <c r="V532" s="629"/>
      <c r="W532" s="629"/>
      <c r="X532" s="629"/>
      <c r="Y532" s="629"/>
      <c r="Z532" s="629"/>
      <c r="AA532" s="629"/>
      <c r="AB532" s="629"/>
      <c r="AC532" s="629"/>
      <c r="AD532" s="629"/>
      <c r="AE532" s="629"/>
    </row>
    <row r="533" spans="1:31">
      <c r="A533" s="672"/>
      <c r="B533" s="679"/>
      <c r="C533" s="679"/>
      <c r="D533" s="672"/>
      <c r="E533" s="629"/>
      <c r="F533" s="629"/>
      <c r="G533" s="629"/>
      <c r="H533" s="629"/>
      <c r="I533" s="629"/>
      <c r="J533" s="629"/>
      <c r="K533" s="629"/>
      <c r="L533" s="629"/>
      <c r="M533" s="629"/>
      <c r="N533" s="629"/>
      <c r="O533" s="629"/>
      <c r="P533" s="629"/>
      <c r="Q533" s="629"/>
      <c r="R533" s="629"/>
      <c r="S533" s="629"/>
      <c r="T533" s="629"/>
      <c r="U533" s="629"/>
      <c r="V533" s="629"/>
      <c r="W533" s="629"/>
      <c r="X533" s="629"/>
      <c r="Y533" s="629"/>
      <c r="Z533" s="629"/>
      <c r="AA533" s="629"/>
      <c r="AB533" s="629"/>
      <c r="AC533" s="629"/>
      <c r="AD533" s="629"/>
      <c r="AE533" s="629"/>
    </row>
    <row r="534" spans="1:31">
      <c r="A534" s="672"/>
      <c r="B534" s="679"/>
      <c r="C534" s="679"/>
      <c r="D534" s="672"/>
      <c r="E534" s="629"/>
      <c r="F534" s="629"/>
      <c r="G534" s="629"/>
      <c r="H534" s="629"/>
      <c r="I534" s="629"/>
      <c r="J534" s="629"/>
      <c r="K534" s="629"/>
      <c r="L534" s="629"/>
      <c r="M534" s="629"/>
      <c r="N534" s="629"/>
      <c r="O534" s="629"/>
      <c r="P534" s="629"/>
      <c r="Q534" s="629"/>
      <c r="R534" s="629"/>
      <c r="S534" s="629"/>
      <c r="T534" s="629"/>
      <c r="U534" s="629"/>
      <c r="V534" s="629"/>
      <c r="W534" s="629"/>
      <c r="X534" s="629"/>
      <c r="Y534" s="629"/>
      <c r="Z534" s="629"/>
      <c r="AA534" s="629"/>
      <c r="AB534" s="629"/>
      <c r="AC534" s="629"/>
      <c r="AD534" s="629"/>
      <c r="AE534" s="629"/>
    </row>
    <row r="535" spans="1:31">
      <c r="A535" s="672"/>
      <c r="B535" s="679"/>
      <c r="C535" s="679"/>
      <c r="D535" s="672"/>
      <c r="E535" s="629"/>
      <c r="F535" s="629"/>
      <c r="G535" s="629"/>
      <c r="H535" s="629"/>
      <c r="I535" s="629"/>
      <c r="J535" s="629"/>
      <c r="K535" s="629"/>
      <c r="L535" s="629"/>
      <c r="M535" s="629"/>
      <c r="N535" s="629"/>
      <c r="O535" s="629"/>
      <c r="P535" s="629"/>
      <c r="Q535" s="629"/>
      <c r="R535" s="629"/>
      <c r="S535" s="629"/>
      <c r="T535" s="629"/>
      <c r="U535" s="629"/>
      <c r="V535" s="629"/>
      <c r="W535" s="629"/>
      <c r="X535" s="629"/>
      <c r="Y535" s="629"/>
      <c r="Z535" s="629"/>
      <c r="AA535" s="629"/>
      <c r="AB535" s="629"/>
      <c r="AC535" s="629"/>
      <c r="AD535" s="629"/>
      <c r="AE535" s="629"/>
    </row>
    <row r="536" spans="1:31">
      <c r="A536" s="672"/>
      <c r="B536" s="679"/>
      <c r="C536" s="679"/>
      <c r="D536" s="672"/>
      <c r="E536" s="629"/>
      <c r="F536" s="629"/>
      <c r="G536" s="629"/>
      <c r="H536" s="629"/>
      <c r="I536" s="629"/>
      <c r="J536" s="629"/>
      <c r="K536" s="629"/>
      <c r="L536" s="629"/>
      <c r="M536" s="629"/>
      <c r="N536" s="629"/>
      <c r="O536" s="629"/>
      <c r="P536" s="629"/>
      <c r="Q536" s="629"/>
      <c r="R536" s="629"/>
      <c r="S536" s="629"/>
      <c r="T536" s="629"/>
      <c r="U536" s="629"/>
      <c r="V536" s="629"/>
      <c r="W536" s="629"/>
      <c r="X536" s="629"/>
      <c r="Y536" s="629"/>
      <c r="Z536" s="629"/>
      <c r="AA536" s="629"/>
      <c r="AB536" s="629"/>
      <c r="AC536" s="629"/>
      <c r="AD536" s="629"/>
      <c r="AE536" s="629"/>
    </row>
    <row r="537" spans="1:31">
      <c r="A537" s="672"/>
      <c r="B537" s="679"/>
      <c r="C537" s="679"/>
      <c r="D537" s="672"/>
      <c r="E537" s="629"/>
      <c r="F537" s="629"/>
      <c r="G537" s="629"/>
      <c r="H537" s="629"/>
      <c r="I537" s="629"/>
      <c r="J537" s="629"/>
      <c r="K537" s="629"/>
      <c r="L537" s="629"/>
      <c r="M537" s="629"/>
      <c r="N537" s="629"/>
      <c r="O537" s="629"/>
      <c r="P537" s="629"/>
      <c r="Q537" s="629"/>
      <c r="R537" s="629"/>
      <c r="S537" s="629"/>
      <c r="T537" s="629"/>
      <c r="U537" s="629"/>
      <c r="V537" s="629"/>
      <c r="W537" s="629"/>
      <c r="X537" s="629"/>
      <c r="Y537" s="629"/>
      <c r="Z537" s="629"/>
      <c r="AA537" s="629"/>
      <c r="AB537" s="629"/>
      <c r="AC537" s="629"/>
      <c r="AD537" s="629"/>
      <c r="AE537" s="629"/>
    </row>
    <row r="538" spans="1:31">
      <c r="A538" s="672"/>
      <c r="B538" s="679"/>
      <c r="C538" s="679"/>
      <c r="D538" s="672"/>
      <c r="E538" s="629"/>
      <c r="F538" s="629"/>
      <c r="G538" s="629"/>
      <c r="H538" s="629"/>
      <c r="I538" s="629"/>
      <c r="J538" s="629"/>
      <c r="K538" s="629"/>
      <c r="L538" s="629"/>
      <c r="M538" s="629"/>
      <c r="N538" s="629"/>
      <c r="O538" s="629"/>
      <c r="P538" s="629"/>
      <c r="Q538" s="629"/>
      <c r="R538" s="629"/>
      <c r="S538" s="629"/>
      <c r="T538" s="629"/>
      <c r="U538" s="629"/>
      <c r="V538" s="629"/>
      <c r="W538" s="629"/>
      <c r="X538" s="629"/>
      <c r="Y538" s="629"/>
      <c r="Z538" s="629"/>
      <c r="AA538" s="629"/>
      <c r="AB538" s="629"/>
      <c r="AC538" s="629"/>
      <c r="AD538" s="629"/>
      <c r="AE538" s="629"/>
    </row>
    <row r="539" spans="1:31">
      <c r="A539" s="672"/>
      <c r="B539" s="679"/>
      <c r="C539" s="679"/>
      <c r="D539" s="672"/>
      <c r="E539" s="629"/>
      <c r="F539" s="629"/>
      <c r="G539" s="629"/>
      <c r="H539" s="629"/>
      <c r="I539" s="629"/>
      <c r="J539" s="629"/>
      <c r="K539" s="629"/>
      <c r="L539" s="629"/>
      <c r="M539" s="629"/>
      <c r="N539" s="629"/>
      <c r="O539" s="629"/>
      <c r="P539" s="629"/>
      <c r="Q539" s="629"/>
      <c r="R539" s="629"/>
      <c r="S539" s="629"/>
      <c r="T539" s="629"/>
      <c r="U539" s="629"/>
      <c r="V539" s="629"/>
      <c r="W539" s="629"/>
      <c r="X539" s="629"/>
      <c r="Y539" s="629"/>
      <c r="Z539" s="629"/>
      <c r="AA539" s="629"/>
      <c r="AB539" s="629"/>
      <c r="AC539" s="629"/>
      <c r="AD539" s="629"/>
      <c r="AE539" s="629"/>
    </row>
    <row r="540" spans="1:31">
      <c r="A540" s="672"/>
      <c r="B540" s="672"/>
      <c r="C540" s="672"/>
      <c r="D540" s="672"/>
      <c r="E540" s="629"/>
      <c r="F540" s="629"/>
      <c r="G540" s="629"/>
      <c r="H540" s="629"/>
      <c r="I540" s="629"/>
      <c r="J540" s="629"/>
      <c r="K540" s="629"/>
      <c r="L540" s="629"/>
      <c r="M540" s="629"/>
      <c r="N540" s="629"/>
      <c r="O540" s="629"/>
      <c r="P540" s="629"/>
      <c r="Q540" s="629"/>
      <c r="R540" s="629"/>
      <c r="S540" s="629"/>
      <c r="T540" s="629"/>
      <c r="U540" s="629"/>
      <c r="V540" s="629"/>
      <c r="W540" s="629"/>
      <c r="X540" s="629"/>
      <c r="Y540" s="629"/>
      <c r="Z540" s="629"/>
      <c r="AA540" s="629"/>
      <c r="AB540" s="629"/>
      <c r="AC540" s="629"/>
      <c r="AD540" s="629"/>
      <c r="AE540" s="629"/>
    </row>
    <row r="541" spans="1:31">
      <c r="A541" s="672"/>
      <c r="B541" s="672"/>
      <c r="C541" s="672"/>
      <c r="D541" s="672"/>
      <c r="E541" s="629"/>
      <c r="F541" s="629"/>
      <c r="G541" s="629"/>
      <c r="H541" s="629"/>
      <c r="I541" s="629"/>
      <c r="J541" s="629"/>
      <c r="K541" s="629"/>
      <c r="L541" s="629"/>
      <c r="M541" s="629"/>
      <c r="N541" s="629"/>
      <c r="O541" s="629"/>
      <c r="P541" s="629"/>
      <c r="Q541" s="629"/>
      <c r="R541" s="629"/>
      <c r="S541" s="629"/>
      <c r="T541" s="629"/>
      <c r="U541" s="629"/>
      <c r="V541" s="629"/>
      <c r="W541" s="629"/>
      <c r="X541" s="629"/>
      <c r="Y541" s="629"/>
      <c r="Z541" s="629"/>
      <c r="AA541" s="629"/>
      <c r="AB541" s="629"/>
      <c r="AC541" s="629"/>
      <c r="AD541" s="629"/>
      <c r="AE541" s="629"/>
    </row>
    <row r="542" spans="1:31">
      <c r="A542" s="672"/>
      <c r="B542" s="672"/>
      <c r="C542" s="672"/>
      <c r="D542" s="672"/>
      <c r="E542" s="629"/>
      <c r="F542" s="629"/>
      <c r="G542" s="629"/>
      <c r="H542" s="629"/>
      <c r="I542" s="629"/>
      <c r="J542" s="629"/>
      <c r="K542" s="629"/>
      <c r="L542" s="629"/>
      <c r="M542" s="629"/>
      <c r="N542" s="629"/>
      <c r="O542" s="629"/>
      <c r="P542" s="629"/>
      <c r="Q542" s="629"/>
      <c r="R542" s="629"/>
      <c r="S542" s="629"/>
      <c r="T542" s="629"/>
      <c r="U542" s="629"/>
      <c r="V542" s="629"/>
      <c r="W542" s="629"/>
      <c r="X542" s="629"/>
      <c r="Y542" s="629"/>
      <c r="Z542" s="629"/>
      <c r="AA542" s="629"/>
      <c r="AB542" s="629"/>
      <c r="AC542" s="629"/>
      <c r="AD542" s="629"/>
      <c r="AE542" s="629"/>
    </row>
    <row r="543" spans="1:31">
      <c r="A543" s="672"/>
      <c r="B543" s="672"/>
      <c r="C543" s="672"/>
      <c r="D543" s="672"/>
      <c r="E543" s="629"/>
      <c r="F543" s="629"/>
      <c r="G543" s="629"/>
      <c r="H543" s="629"/>
      <c r="I543" s="629"/>
      <c r="J543" s="629"/>
      <c r="K543" s="629"/>
      <c r="L543" s="629"/>
      <c r="M543" s="629"/>
      <c r="N543" s="629"/>
      <c r="O543" s="629"/>
      <c r="P543" s="629"/>
      <c r="Q543" s="629"/>
      <c r="R543" s="629"/>
      <c r="S543" s="629"/>
      <c r="T543" s="629"/>
      <c r="U543" s="629"/>
      <c r="V543" s="629"/>
      <c r="W543" s="629"/>
      <c r="X543" s="629"/>
      <c r="Y543" s="629"/>
      <c r="Z543" s="629"/>
      <c r="AA543" s="629"/>
      <c r="AB543" s="629"/>
      <c r="AC543" s="629"/>
      <c r="AD543" s="629"/>
      <c r="AE543" s="629"/>
    </row>
    <row r="544" spans="1:31">
      <c r="A544" s="672"/>
      <c r="B544" s="672"/>
      <c r="C544" s="672"/>
      <c r="D544" s="672"/>
      <c r="E544" s="629"/>
      <c r="F544" s="629"/>
      <c r="G544" s="629"/>
      <c r="H544" s="629"/>
      <c r="I544" s="629"/>
      <c r="J544" s="629"/>
      <c r="K544" s="629"/>
      <c r="L544" s="629"/>
      <c r="M544" s="629"/>
      <c r="N544" s="629"/>
      <c r="O544" s="629"/>
      <c r="P544" s="629"/>
      <c r="Q544" s="629"/>
      <c r="R544" s="629"/>
      <c r="S544" s="629"/>
      <c r="T544" s="629"/>
      <c r="U544" s="629"/>
      <c r="V544" s="629"/>
      <c r="W544" s="629"/>
      <c r="X544" s="629"/>
      <c r="Y544" s="629"/>
      <c r="Z544" s="629"/>
      <c r="AA544" s="629"/>
      <c r="AB544" s="629"/>
      <c r="AC544" s="629"/>
      <c r="AD544" s="629"/>
      <c r="AE544" s="629"/>
    </row>
    <row r="545" spans="1:31">
      <c r="A545" s="672"/>
      <c r="B545" s="672"/>
      <c r="C545" s="672"/>
      <c r="D545" s="672"/>
      <c r="E545" s="629"/>
      <c r="F545" s="629"/>
      <c r="G545" s="629"/>
      <c r="H545" s="629"/>
      <c r="I545" s="629"/>
      <c r="J545" s="629"/>
      <c r="K545" s="629"/>
      <c r="L545" s="629"/>
      <c r="M545" s="629"/>
      <c r="N545" s="629"/>
      <c r="O545" s="629"/>
      <c r="P545" s="629"/>
      <c r="Q545" s="629"/>
      <c r="R545" s="629"/>
      <c r="S545" s="629"/>
      <c r="T545" s="629"/>
      <c r="U545" s="629"/>
      <c r="V545" s="629"/>
      <c r="W545" s="629"/>
      <c r="X545" s="629"/>
      <c r="Y545" s="629"/>
      <c r="Z545" s="629"/>
      <c r="AA545" s="629"/>
      <c r="AB545" s="629"/>
      <c r="AC545" s="629"/>
      <c r="AD545" s="629"/>
      <c r="AE545" s="629"/>
    </row>
    <row r="546" spans="1:31">
      <c r="A546" s="672"/>
      <c r="B546" s="672"/>
      <c r="C546" s="672"/>
      <c r="D546" s="672"/>
      <c r="E546" s="629"/>
      <c r="F546" s="629"/>
      <c r="G546" s="629"/>
      <c r="H546" s="629"/>
      <c r="I546" s="629"/>
      <c r="J546" s="629"/>
      <c r="K546" s="629"/>
      <c r="L546" s="629"/>
      <c r="M546" s="629"/>
      <c r="N546" s="629"/>
      <c r="O546" s="629"/>
      <c r="P546" s="629"/>
      <c r="Q546" s="629"/>
      <c r="R546" s="629"/>
      <c r="S546" s="629"/>
      <c r="T546" s="629"/>
      <c r="U546" s="629"/>
      <c r="V546" s="629"/>
      <c r="W546" s="629"/>
      <c r="X546" s="629"/>
      <c r="Y546" s="629"/>
      <c r="Z546" s="629"/>
      <c r="AA546" s="629"/>
      <c r="AB546" s="629"/>
      <c r="AC546" s="629"/>
      <c r="AD546" s="629"/>
      <c r="AE546" s="629"/>
    </row>
    <row r="547" spans="1:31">
      <c r="A547" s="672"/>
      <c r="B547" s="672"/>
      <c r="C547" s="672"/>
      <c r="D547" s="672"/>
      <c r="E547" s="629"/>
      <c r="F547" s="629"/>
      <c r="G547" s="629"/>
      <c r="H547" s="629"/>
      <c r="I547" s="629"/>
      <c r="J547" s="629"/>
      <c r="K547" s="629"/>
      <c r="L547" s="629"/>
      <c r="M547" s="629"/>
      <c r="N547" s="629"/>
      <c r="O547" s="629"/>
      <c r="P547" s="629"/>
      <c r="Q547" s="629"/>
      <c r="R547" s="629"/>
      <c r="S547" s="629"/>
      <c r="T547" s="629"/>
      <c r="U547" s="629"/>
      <c r="V547" s="629"/>
      <c r="W547" s="629"/>
      <c r="X547" s="629"/>
      <c r="Y547" s="629"/>
      <c r="Z547" s="629"/>
      <c r="AA547" s="629"/>
      <c r="AB547" s="629"/>
      <c r="AC547" s="629"/>
      <c r="AD547" s="629"/>
      <c r="AE547" s="629"/>
    </row>
    <row r="548" spans="1:31">
      <c r="A548" s="672"/>
      <c r="B548" s="672"/>
      <c r="C548" s="672"/>
      <c r="D548" s="672"/>
      <c r="E548" s="629"/>
      <c r="F548" s="629"/>
      <c r="G548" s="629"/>
      <c r="H548" s="629"/>
      <c r="I548" s="629"/>
      <c r="J548" s="629"/>
      <c r="K548" s="629"/>
      <c r="L548" s="629"/>
      <c r="M548" s="629"/>
      <c r="N548" s="629"/>
      <c r="O548" s="629"/>
      <c r="P548" s="629"/>
      <c r="Q548" s="629"/>
      <c r="R548" s="629"/>
      <c r="S548" s="629"/>
      <c r="T548" s="629"/>
      <c r="U548" s="629"/>
      <c r="V548" s="629"/>
      <c r="W548" s="629"/>
      <c r="X548" s="629"/>
      <c r="Y548" s="629"/>
      <c r="Z548" s="629"/>
      <c r="AA548" s="629"/>
      <c r="AB548" s="629"/>
      <c r="AC548" s="629"/>
      <c r="AD548" s="629"/>
      <c r="AE548" s="629"/>
    </row>
    <row r="549" spans="1:31">
      <c r="A549" s="672"/>
      <c r="B549" s="672"/>
      <c r="C549" s="672"/>
      <c r="D549" s="672"/>
      <c r="E549" s="629"/>
      <c r="F549" s="629"/>
      <c r="G549" s="629"/>
      <c r="H549" s="629"/>
      <c r="I549" s="629"/>
      <c r="J549" s="629"/>
      <c r="K549" s="629"/>
      <c r="L549" s="629"/>
      <c r="M549" s="629"/>
      <c r="N549" s="629"/>
      <c r="O549" s="629"/>
      <c r="P549" s="629"/>
      <c r="Q549" s="629"/>
      <c r="R549" s="629"/>
      <c r="S549" s="629"/>
      <c r="T549" s="629"/>
      <c r="U549" s="629"/>
      <c r="V549" s="629"/>
      <c r="W549" s="629"/>
      <c r="X549" s="629"/>
      <c r="Y549" s="629"/>
      <c r="Z549" s="629"/>
      <c r="AA549" s="629"/>
      <c r="AB549" s="629"/>
      <c r="AC549" s="629"/>
      <c r="AD549" s="629"/>
      <c r="AE549" s="629"/>
    </row>
    <row r="550" spans="1:31">
      <c r="A550" s="672"/>
      <c r="B550" s="672"/>
      <c r="C550" s="672"/>
      <c r="D550" s="672"/>
      <c r="E550" s="629"/>
      <c r="F550" s="629"/>
      <c r="G550" s="629"/>
      <c r="H550" s="629"/>
      <c r="I550" s="629"/>
      <c r="J550" s="629"/>
      <c r="K550" s="629"/>
      <c r="L550" s="629"/>
      <c r="M550" s="629"/>
      <c r="N550" s="629"/>
      <c r="O550" s="629"/>
      <c r="P550" s="629"/>
      <c r="Q550" s="629"/>
      <c r="R550" s="629"/>
      <c r="S550" s="629"/>
      <c r="T550" s="629"/>
      <c r="U550" s="629"/>
      <c r="V550" s="629"/>
      <c r="W550" s="629"/>
      <c r="X550" s="629"/>
      <c r="Y550" s="629"/>
      <c r="Z550" s="629"/>
      <c r="AA550" s="629"/>
      <c r="AB550" s="629"/>
      <c r="AC550" s="629"/>
      <c r="AD550" s="629"/>
      <c r="AE550" s="629"/>
    </row>
    <row r="551" spans="1:31">
      <c r="A551" s="672"/>
      <c r="B551" s="672"/>
      <c r="C551" s="672"/>
      <c r="D551" s="672"/>
      <c r="E551" s="629"/>
      <c r="F551" s="629"/>
      <c r="G551" s="629"/>
      <c r="H551" s="629"/>
      <c r="I551" s="629"/>
      <c r="J551" s="629"/>
      <c r="K551" s="629"/>
      <c r="L551" s="629"/>
      <c r="M551" s="629"/>
      <c r="N551" s="629"/>
      <c r="O551" s="629"/>
      <c r="P551" s="629"/>
      <c r="Q551" s="629"/>
      <c r="R551" s="629"/>
      <c r="S551" s="629"/>
      <c r="T551" s="629"/>
      <c r="U551" s="629"/>
      <c r="V551" s="629"/>
      <c r="W551" s="629"/>
      <c r="X551" s="629"/>
      <c r="Y551" s="629"/>
      <c r="Z551" s="629"/>
      <c r="AA551" s="629"/>
      <c r="AB551" s="629"/>
      <c r="AC551" s="629"/>
      <c r="AD551" s="629"/>
      <c r="AE551" s="629"/>
    </row>
    <row r="552" spans="1:31">
      <c r="A552" s="672"/>
      <c r="B552" s="672"/>
      <c r="C552" s="672"/>
      <c r="D552" s="672"/>
      <c r="E552" s="629"/>
      <c r="F552" s="629"/>
      <c r="G552" s="629"/>
      <c r="H552" s="629"/>
      <c r="I552" s="629"/>
      <c r="J552" s="629"/>
      <c r="K552" s="629"/>
      <c r="L552" s="629"/>
      <c r="M552" s="629"/>
      <c r="N552" s="629"/>
      <c r="O552" s="629"/>
      <c r="P552" s="629"/>
      <c r="Q552" s="629"/>
      <c r="R552" s="629"/>
      <c r="S552" s="629"/>
      <c r="T552" s="629"/>
      <c r="U552" s="629"/>
      <c r="V552" s="629"/>
      <c r="W552" s="629"/>
      <c r="X552" s="629"/>
      <c r="Y552" s="629"/>
      <c r="Z552" s="629"/>
      <c r="AA552" s="629"/>
      <c r="AB552" s="629"/>
      <c r="AC552" s="629"/>
      <c r="AD552" s="629"/>
      <c r="AE552" s="629"/>
    </row>
    <row r="553" spans="1:31">
      <c r="A553" s="672"/>
      <c r="B553" s="672"/>
      <c r="C553" s="672"/>
      <c r="D553" s="672"/>
      <c r="E553" s="629"/>
      <c r="F553" s="629"/>
      <c r="G553" s="629"/>
      <c r="H553" s="629"/>
      <c r="I553" s="629"/>
      <c r="J553" s="629"/>
      <c r="K553" s="629"/>
      <c r="L553" s="629"/>
      <c r="M553" s="629"/>
      <c r="N553" s="629"/>
      <c r="O553" s="629"/>
      <c r="P553" s="629"/>
      <c r="Q553" s="629"/>
      <c r="R553" s="629"/>
      <c r="S553" s="629"/>
      <c r="T553" s="629"/>
      <c r="U553" s="629"/>
      <c r="V553" s="629"/>
      <c r="W553" s="629"/>
      <c r="X553" s="629"/>
      <c r="Y553" s="629"/>
      <c r="Z553" s="629"/>
      <c r="AA553" s="629"/>
      <c r="AB553" s="629"/>
      <c r="AC553" s="629"/>
      <c r="AD553" s="629"/>
      <c r="AE553" s="629"/>
    </row>
    <row r="554" spans="1:31">
      <c r="A554" s="672"/>
      <c r="B554" s="672"/>
      <c r="C554" s="672"/>
      <c r="D554" s="672"/>
      <c r="E554" s="629"/>
      <c r="F554" s="629"/>
      <c r="G554" s="629"/>
      <c r="H554" s="629"/>
      <c r="I554" s="629"/>
      <c r="J554" s="629"/>
      <c r="K554" s="629"/>
      <c r="L554" s="629"/>
      <c r="M554" s="629"/>
      <c r="N554" s="629"/>
      <c r="O554" s="629"/>
      <c r="P554" s="629"/>
      <c r="Q554" s="629"/>
      <c r="R554" s="629"/>
      <c r="S554" s="629"/>
      <c r="T554" s="629"/>
      <c r="U554" s="629"/>
      <c r="V554" s="629"/>
      <c r="W554" s="629"/>
      <c r="X554" s="629"/>
      <c r="Y554" s="629"/>
      <c r="Z554" s="629"/>
      <c r="AA554" s="629"/>
      <c r="AB554" s="629"/>
      <c r="AC554" s="629"/>
      <c r="AD554" s="629"/>
      <c r="AE554" s="629"/>
    </row>
    <row r="555" spans="1:31">
      <c r="A555" s="672"/>
      <c r="B555" s="672"/>
      <c r="C555" s="672"/>
      <c r="D555" s="672"/>
      <c r="E555" s="629"/>
      <c r="F555" s="629"/>
      <c r="G555" s="629"/>
      <c r="H555" s="629"/>
      <c r="I555" s="629"/>
      <c r="J555" s="629"/>
      <c r="K555" s="629"/>
      <c r="L555" s="629"/>
      <c r="M555" s="629"/>
      <c r="N555" s="629"/>
      <c r="O555" s="629"/>
      <c r="P555" s="629"/>
      <c r="Q555" s="629"/>
      <c r="R555" s="629"/>
      <c r="S555" s="629"/>
      <c r="T555" s="629"/>
      <c r="U555" s="629"/>
      <c r="V555" s="629"/>
      <c r="W555" s="629"/>
      <c r="X555" s="629"/>
      <c r="Y555" s="629"/>
      <c r="Z555" s="629"/>
      <c r="AA555" s="629"/>
      <c r="AB555" s="629"/>
      <c r="AC555" s="629"/>
      <c r="AD555" s="629"/>
      <c r="AE555" s="629"/>
    </row>
    <row r="556" spans="1:31">
      <c r="A556" s="672"/>
      <c r="B556" s="672"/>
      <c r="C556" s="672"/>
      <c r="D556" s="672"/>
      <c r="E556" s="629"/>
      <c r="F556" s="629"/>
      <c r="G556" s="629"/>
      <c r="H556" s="629"/>
      <c r="I556" s="629"/>
      <c r="J556" s="629"/>
      <c r="K556" s="629"/>
      <c r="L556" s="629"/>
      <c r="M556" s="629"/>
      <c r="N556" s="629"/>
      <c r="O556" s="629"/>
      <c r="P556" s="629"/>
      <c r="Q556" s="629"/>
      <c r="R556" s="629"/>
      <c r="S556" s="629"/>
      <c r="T556" s="629"/>
      <c r="U556" s="629"/>
      <c r="V556" s="629"/>
      <c r="W556" s="629"/>
      <c r="X556" s="629"/>
      <c r="Y556" s="629"/>
      <c r="Z556" s="629"/>
      <c r="AA556" s="629"/>
      <c r="AB556" s="629"/>
      <c r="AC556" s="629"/>
      <c r="AD556" s="629"/>
      <c r="AE556" s="629"/>
    </row>
    <row r="557" spans="1:31">
      <c r="A557" s="672"/>
      <c r="B557" s="672"/>
      <c r="C557" s="672"/>
      <c r="D557" s="672"/>
      <c r="E557" s="629"/>
      <c r="F557" s="629"/>
      <c r="G557" s="629"/>
      <c r="H557" s="629"/>
      <c r="I557" s="629"/>
      <c r="J557" s="629"/>
      <c r="K557" s="629"/>
      <c r="L557" s="629"/>
      <c r="M557" s="629"/>
      <c r="N557" s="629"/>
      <c r="O557" s="629"/>
      <c r="P557" s="629"/>
      <c r="Q557" s="629"/>
      <c r="R557" s="629"/>
      <c r="S557" s="629"/>
      <c r="T557" s="629"/>
      <c r="U557" s="629"/>
      <c r="V557" s="629"/>
      <c r="W557" s="629"/>
      <c r="X557" s="629"/>
      <c r="Y557" s="629"/>
      <c r="Z557" s="629"/>
      <c r="AA557" s="629"/>
      <c r="AB557" s="629"/>
      <c r="AC557" s="629"/>
      <c r="AD557" s="629"/>
      <c r="AE557" s="629"/>
    </row>
    <row r="558" spans="1:31">
      <c r="A558" s="672"/>
      <c r="B558" s="672"/>
      <c r="C558" s="672"/>
      <c r="D558" s="672"/>
      <c r="E558" s="629"/>
      <c r="F558" s="629"/>
      <c r="G558" s="629"/>
      <c r="H558" s="629"/>
      <c r="I558" s="629"/>
      <c r="J558" s="629"/>
      <c r="K558" s="629"/>
      <c r="L558" s="629"/>
      <c r="M558" s="629"/>
      <c r="N558" s="629"/>
      <c r="O558" s="629"/>
      <c r="P558" s="629"/>
      <c r="Q558" s="629"/>
      <c r="R558" s="629"/>
      <c r="S558" s="629"/>
      <c r="T558" s="629"/>
      <c r="U558" s="629"/>
      <c r="V558" s="629"/>
      <c r="W558" s="629"/>
      <c r="X558" s="629"/>
      <c r="Y558" s="629"/>
      <c r="Z558" s="629"/>
      <c r="AA558" s="629"/>
      <c r="AB558" s="629"/>
      <c r="AC558" s="629"/>
      <c r="AD558" s="629"/>
      <c r="AE558" s="629"/>
    </row>
    <row r="559" spans="1:31">
      <c r="A559" s="672"/>
      <c r="B559" s="672"/>
      <c r="C559" s="672"/>
      <c r="D559" s="672"/>
      <c r="E559" s="629"/>
      <c r="F559" s="629"/>
      <c r="G559" s="629"/>
      <c r="H559" s="629"/>
      <c r="I559" s="629"/>
      <c r="J559" s="629"/>
      <c r="K559" s="629"/>
      <c r="L559" s="629"/>
      <c r="M559" s="629"/>
      <c r="N559" s="629"/>
      <c r="O559" s="629"/>
      <c r="P559" s="629"/>
      <c r="Q559" s="629"/>
      <c r="R559" s="629"/>
      <c r="S559" s="629"/>
      <c r="T559" s="629"/>
      <c r="U559" s="629"/>
      <c r="V559" s="629"/>
      <c r="W559" s="629"/>
      <c r="X559" s="629"/>
      <c r="Y559" s="629"/>
      <c r="Z559" s="629"/>
      <c r="AA559" s="629"/>
      <c r="AB559" s="629"/>
      <c r="AC559" s="629"/>
      <c r="AD559" s="629"/>
      <c r="AE559" s="629"/>
    </row>
    <row r="560" spans="1:31">
      <c r="A560" s="672"/>
      <c r="B560" s="672"/>
      <c r="C560" s="672"/>
      <c r="D560" s="672"/>
      <c r="E560" s="629"/>
      <c r="F560" s="629"/>
      <c r="G560" s="629"/>
      <c r="H560" s="629"/>
      <c r="I560" s="629"/>
      <c r="J560" s="629"/>
      <c r="K560" s="629"/>
      <c r="L560" s="629"/>
      <c r="M560" s="629"/>
      <c r="N560" s="629"/>
      <c r="O560" s="629"/>
      <c r="P560" s="629"/>
      <c r="Q560" s="629"/>
      <c r="R560" s="629"/>
      <c r="S560" s="629"/>
      <c r="T560" s="629"/>
      <c r="U560" s="629"/>
      <c r="V560" s="629"/>
      <c r="W560" s="629"/>
      <c r="X560" s="629"/>
      <c r="Y560" s="629"/>
      <c r="Z560" s="629"/>
      <c r="AA560" s="629"/>
      <c r="AB560" s="629"/>
      <c r="AC560" s="629"/>
      <c r="AD560" s="629"/>
      <c r="AE560" s="629"/>
    </row>
    <row r="561" spans="1:31">
      <c r="A561" s="672"/>
      <c r="B561" s="672"/>
      <c r="C561" s="672"/>
      <c r="D561" s="672"/>
      <c r="E561" s="629"/>
      <c r="F561" s="629"/>
      <c r="G561" s="629"/>
      <c r="H561" s="629"/>
      <c r="I561" s="629"/>
      <c r="J561" s="629"/>
      <c r="K561" s="629"/>
      <c r="L561" s="629"/>
      <c r="M561" s="629"/>
      <c r="N561" s="629"/>
      <c r="O561" s="629"/>
      <c r="P561" s="629"/>
      <c r="Q561" s="629"/>
      <c r="R561" s="629"/>
      <c r="S561" s="629"/>
      <c r="T561" s="629"/>
      <c r="U561" s="629"/>
      <c r="V561" s="629"/>
      <c r="W561" s="629"/>
      <c r="X561" s="629"/>
      <c r="Y561" s="629"/>
      <c r="Z561" s="629"/>
      <c r="AA561" s="629"/>
      <c r="AB561" s="629"/>
      <c r="AC561" s="629"/>
      <c r="AD561" s="629"/>
      <c r="AE561" s="629"/>
    </row>
    <row r="562" spans="1:31">
      <c r="A562" s="672"/>
      <c r="B562" s="672"/>
      <c r="C562" s="672"/>
      <c r="D562" s="672"/>
      <c r="E562" s="629"/>
      <c r="F562" s="629"/>
      <c r="G562" s="629"/>
      <c r="H562" s="629"/>
      <c r="I562" s="629"/>
      <c r="J562" s="629"/>
      <c r="K562" s="629"/>
      <c r="L562" s="629"/>
      <c r="M562" s="629"/>
      <c r="N562" s="629"/>
      <c r="O562" s="629"/>
      <c r="P562" s="629"/>
      <c r="Q562" s="629"/>
      <c r="R562" s="629"/>
      <c r="S562" s="629"/>
      <c r="T562" s="629"/>
      <c r="U562" s="629"/>
      <c r="V562" s="629"/>
      <c r="W562" s="629"/>
      <c r="X562" s="629"/>
      <c r="Y562" s="629"/>
      <c r="Z562" s="629"/>
      <c r="AA562" s="629"/>
      <c r="AB562" s="629"/>
      <c r="AC562" s="629"/>
      <c r="AD562" s="629"/>
      <c r="AE562" s="629"/>
    </row>
    <row r="563" spans="1:31">
      <c r="A563" s="672"/>
      <c r="B563" s="672"/>
      <c r="C563" s="672"/>
      <c r="D563" s="672"/>
      <c r="E563" s="629"/>
      <c r="F563" s="629"/>
      <c r="G563" s="629"/>
      <c r="H563" s="629"/>
      <c r="I563" s="629"/>
      <c r="J563" s="629"/>
      <c r="K563" s="629"/>
      <c r="L563" s="629"/>
      <c r="M563" s="629"/>
      <c r="N563" s="629"/>
      <c r="O563" s="629"/>
      <c r="P563" s="629"/>
      <c r="Q563" s="629"/>
      <c r="R563" s="629"/>
      <c r="S563" s="629"/>
      <c r="T563" s="629"/>
      <c r="U563" s="629"/>
      <c r="V563" s="629"/>
      <c r="W563" s="629"/>
      <c r="X563" s="629"/>
      <c r="Y563" s="629"/>
      <c r="Z563" s="629"/>
      <c r="AA563" s="629"/>
      <c r="AB563" s="629"/>
      <c r="AC563" s="629"/>
      <c r="AD563" s="629"/>
      <c r="AE563" s="629"/>
    </row>
    <row r="564" spans="1:31">
      <c r="A564" s="672"/>
      <c r="B564" s="672"/>
      <c r="C564" s="672"/>
      <c r="D564" s="672"/>
      <c r="E564" s="629"/>
      <c r="F564" s="629"/>
      <c r="G564" s="629"/>
      <c r="H564" s="629"/>
      <c r="I564" s="629"/>
      <c r="J564" s="629"/>
      <c r="K564" s="629"/>
      <c r="L564" s="629"/>
      <c r="M564" s="629"/>
      <c r="N564" s="629"/>
      <c r="O564" s="629"/>
      <c r="P564" s="629"/>
      <c r="Q564" s="629"/>
      <c r="R564" s="629"/>
      <c r="S564" s="629"/>
      <c r="T564" s="629"/>
      <c r="U564" s="629"/>
      <c r="V564" s="629"/>
      <c r="W564" s="629"/>
      <c r="X564" s="629"/>
      <c r="Y564" s="629"/>
      <c r="Z564" s="629"/>
      <c r="AA564" s="629"/>
      <c r="AB564" s="629"/>
      <c r="AC564" s="629"/>
      <c r="AD564" s="629"/>
      <c r="AE564" s="629"/>
    </row>
    <row r="565" spans="1:31">
      <c r="A565" s="672"/>
      <c r="B565" s="672"/>
      <c r="C565" s="672"/>
      <c r="D565" s="672"/>
      <c r="E565" s="629"/>
      <c r="F565" s="629"/>
      <c r="G565" s="629"/>
      <c r="H565" s="629"/>
      <c r="I565" s="629"/>
      <c r="J565" s="629"/>
      <c r="K565" s="629"/>
      <c r="L565" s="629"/>
      <c r="M565" s="629"/>
      <c r="N565" s="629"/>
      <c r="O565" s="629"/>
      <c r="P565" s="629"/>
      <c r="Q565" s="629"/>
      <c r="R565" s="629"/>
      <c r="S565" s="629"/>
      <c r="T565" s="629"/>
      <c r="U565" s="629"/>
      <c r="V565" s="629"/>
      <c r="W565" s="629"/>
      <c r="X565" s="629"/>
      <c r="Y565" s="629"/>
      <c r="Z565" s="629"/>
      <c r="AA565" s="629"/>
      <c r="AB565" s="629"/>
      <c r="AC565" s="629"/>
      <c r="AD565" s="629"/>
      <c r="AE565" s="629"/>
    </row>
    <row r="566" spans="1:31">
      <c r="A566" s="672"/>
      <c r="B566" s="672"/>
      <c r="C566" s="672"/>
      <c r="D566" s="672"/>
      <c r="E566" s="629"/>
      <c r="F566" s="629"/>
      <c r="G566" s="629"/>
      <c r="H566" s="629"/>
      <c r="I566" s="629"/>
      <c r="J566" s="629"/>
      <c r="K566" s="629"/>
      <c r="L566" s="629"/>
      <c r="M566" s="629"/>
      <c r="N566" s="629"/>
      <c r="O566" s="629"/>
      <c r="P566" s="629"/>
      <c r="Q566" s="629"/>
      <c r="R566" s="629"/>
      <c r="S566" s="629"/>
      <c r="T566" s="629"/>
      <c r="U566" s="629"/>
      <c r="V566" s="629"/>
      <c r="W566" s="629"/>
      <c r="X566" s="629"/>
      <c r="Y566" s="629"/>
      <c r="Z566" s="629"/>
      <c r="AA566" s="629"/>
      <c r="AB566" s="629"/>
      <c r="AC566" s="629"/>
      <c r="AD566" s="629"/>
      <c r="AE566" s="629"/>
    </row>
    <row r="567" spans="1:31">
      <c r="A567" s="672"/>
      <c r="B567" s="672"/>
      <c r="C567" s="672"/>
      <c r="D567" s="672"/>
      <c r="E567" s="629"/>
      <c r="F567" s="629"/>
      <c r="G567" s="629"/>
      <c r="H567" s="629"/>
      <c r="I567" s="629"/>
      <c r="J567" s="629"/>
      <c r="K567" s="629"/>
      <c r="L567" s="629"/>
      <c r="M567" s="629"/>
      <c r="N567" s="629"/>
      <c r="O567" s="629"/>
      <c r="P567" s="629"/>
      <c r="Q567" s="629"/>
      <c r="R567" s="629"/>
      <c r="S567" s="629"/>
      <c r="T567" s="629"/>
      <c r="U567" s="629"/>
      <c r="V567" s="629"/>
      <c r="W567" s="629"/>
      <c r="X567" s="629"/>
      <c r="Y567" s="629"/>
      <c r="Z567" s="629"/>
      <c r="AA567" s="629"/>
      <c r="AB567" s="629"/>
      <c r="AC567" s="629"/>
      <c r="AD567" s="629"/>
      <c r="AE567" s="629"/>
    </row>
    <row r="568" spans="1:31">
      <c r="A568" s="672"/>
      <c r="B568" s="672"/>
      <c r="C568" s="672"/>
      <c r="D568" s="672"/>
      <c r="E568" s="629"/>
      <c r="F568" s="629"/>
      <c r="G568" s="629"/>
      <c r="H568" s="629"/>
      <c r="I568" s="629"/>
      <c r="J568" s="629"/>
      <c r="K568" s="629"/>
      <c r="L568" s="629"/>
      <c r="M568" s="629"/>
      <c r="N568" s="629"/>
      <c r="O568" s="629"/>
      <c r="P568" s="629"/>
      <c r="Q568" s="629"/>
      <c r="R568" s="629"/>
      <c r="S568" s="629"/>
      <c r="T568" s="629"/>
      <c r="U568" s="629"/>
      <c r="V568" s="629"/>
      <c r="W568" s="629"/>
      <c r="X568" s="629"/>
      <c r="Y568" s="629"/>
      <c r="Z568" s="629"/>
      <c r="AA568" s="629"/>
      <c r="AB568" s="629"/>
      <c r="AC568" s="629"/>
      <c r="AD568" s="629"/>
      <c r="AE568" s="629"/>
    </row>
    <row r="569" spans="1:31">
      <c r="A569" s="672"/>
      <c r="B569" s="672"/>
      <c r="C569" s="672"/>
      <c r="D569" s="672"/>
      <c r="E569" s="629"/>
      <c r="F569" s="629"/>
      <c r="G569" s="629"/>
      <c r="H569" s="629"/>
      <c r="I569" s="629"/>
      <c r="J569" s="629"/>
      <c r="K569" s="629"/>
      <c r="L569" s="629"/>
      <c r="M569" s="629"/>
      <c r="N569" s="629"/>
      <c r="O569" s="629"/>
      <c r="P569" s="629"/>
      <c r="Q569" s="629"/>
      <c r="R569" s="629"/>
      <c r="S569" s="629"/>
      <c r="T569" s="629"/>
      <c r="U569" s="629"/>
      <c r="V569" s="629"/>
      <c r="W569" s="629"/>
      <c r="X569" s="629"/>
      <c r="Y569" s="629"/>
      <c r="Z569" s="629"/>
      <c r="AA569" s="629"/>
      <c r="AB569" s="629"/>
      <c r="AC569" s="629"/>
      <c r="AD569" s="629"/>
      <c r="AE569" s="629"/>
    </row>
    <row r="570" spans="1:31">
      <c r="A570" s="672"/>
      <c r="B570" s="672"/>
      <c r="C570" s="672"/>
      <c r="D570" s="672"/>
      <c r="E570" s="629"/>
      <c r="F570" s="629"/>
      <c r="G570" s="629"/>
      <c r="H570" s="629"/>
      <c r="I570" s="629"/>
      <c r="J570" s="629"/>
      <c r="K570" s="629"/>
      <c r="L570" s="629"/>
      <c r="M570" s="629"/>
      <c r="N570" s="629"/>
      <c r="O570" s="629"/>
      <c r="P570" s="629"/>
      <c r="Q570" s="629"/>
      <c r="R570" s="629"/>
      <c r="S570" s="629"/>
      <c r="T570" s="629"/>
      <c r="U570" s="629"/>
      <c r="V570" s="629"/>
      <c r="W570" s="629"/>
      <c r="X570" s="629"/>
      <c r="Y570" s="629"/>
      <c r="Z570" s="629"/>
      <c r="AA570" s="629"/>
      <c r="AB570" s="629"/>
      <c r="AC570" s="629"/>
      <c r="AD570" s="629"/>
      <c r="AE570" s="629"/>
    </row>
    <row r="571" spans="1:31">
      <c r="A571" s="672"/>
      <c r="B571" s="672"/>
      <c r="C571" s="672"/>
      <c r="D571" s="672"/>
      <c r="E571" s="629"/>
      <c r="F571" s="629"/>
      <c r="G571" s="629"/>
      <c r="H571" s="629"/>
      <c r="I571" s="629"/>
      <c r="J571" s="629"/>
      <c r="K571" s="629"/>
      <c r="L571" s="629"/>
      <c r="M571" s="629"/>
      <c r="N571" s="629"/>
      <c r="O571" s="629"/>
      <c r="P571" s="629"/>
      <c r="Q571" s="629"/>
      <c r="R571" s="629"/>
      <c r="S571" s="629"/>
      <c r="T571" s="629"/>
      <c r="U571" s="629"/>
      <c r="V571" s="629"/>
      <c r="W571" s="629"/>
      <c r="X571" s="629"/>
      <c r="Y571" s="629"/>
      <c r="Z571" s="629"/>
      <c r="AA571" s="629"/>
      <c r="AB571" s="629"/>
      <c r="AC571" s="629"/>
      <c r="AD571" s="629"/>
      <c r="AE571" s="629"/>
    </row>
    <row r="572" spans="1:31">
      <c r="A572" s="672"/>
      <c r="B572" s="672"/>
      <c r="C572" s="672"/>
      <c r="D572" s="672"/>
      <c r="E572" s="629"/>
      <c r="F572" s="629"/>
      <c r="G572" s="629"/>
      <c r="H572" s="629"/>
      <c r="I572" s="629"/>
      <c r="J572" s="629"/>
      <c r="K572" s="629"/>
      <c r="L572" s="629"/>
      <c r="M572" s="629"/>
      <c r="N572" s="629"/>
      <c r="O572" s="629"/>
      <c r="P572" s="629"/>
      <c r="Q572" s="629"/>
      <c r="R572" s="629"/>
      <c r="S572" s="629"/>
      <c r="T572" s="629"/>
      <c r="U572" s="629"/>
      <c r="V572" s="629"/>
      <c r="W572" s="629"/>
      <c r="X572" s="629"/>
      <c r="Y572" s="629"/>
      <c r="Z572" s="629"/>
      <c r="AA572" s="629"/>
      <c r="AB572" s="629"/>
      <c r="AC572" s="629"/>
      <c r="AD572" s="629"/>
      <c r="AE572" s="629"/>
    </row>
    <row r="573" spans="1:31">
      <c r="A573" s="672"/>
      <c r="B573" s="672"/>
      <c r="C573" s="672"/>
      <c r="D573" s="672"/>
      <c r="E573" s="629"/>
      <c r="F573" s="629"/>
      <c r="G573" s="629"/>
      <c r="H573" s="629"/>
      <c r="I573" s="629"/>
      <c r="J573" s="629"/>
      <c r="K573" s="629"/>
      <c r="L573" s="629"/>
      <c r="M573" s="629"/>
      <c r="N573" s="629"/>
      <c r="O573" s="629"/>
      <c r="P573" s="629"/>
      <c r="Q573" s="629"/>
      <c r="R573" s="629"/>
      <c r="S573" s="629"/>
      <c r="T573" s="629"/>
      <c r="U573" s="629"/>
      <c r="V573" s="629"/>
      <c r="W573" s="629"/>
      <c r="X573" s="629"/>
      <c r="Y573" s="629"/>
      <c r="Z573" s="629"/>
      <c r="AA573" s="629"/>
      <c r="AB573" s="629"/>
      <c r="AC573" s="629"/>
      <c r="AD573" s="629"/>
      <c r="AE573" s="629"/>
    </row>
    <row r="574" spans="1:31">
      <c r="A574" s="672"/>
      <c r="B574" s="672"/>
      <c r="C574" s="672"/>
      <c r="D574" s="672"/>
      <c r="E574" s="629"/>
      <c r="F574" s="629"/>
      <c r="G574" s="629"/>
      <c r="H574" s="629"/>
      <c r="I574" s="629"/>
      <c r="J574" s="629"/>
      <c r="K574" s="629"/>
      <c r="L574" s="629"/>
      <c r="M574" s="629"/>
      <c r="N574" s="629"/>
      <c r="O574" s="629"/>
      <c r="P574" s="629"/>
      <c r="Q574" s="629"/>
      <c r="R574" s="629"/>
      <c r="S574" s="629"/>
      <c r="T574" s="629"/>
      <c r="U574" s="629"/>
      <c r="V574" s="629"/>
      <c r="W574" s="629"/>
      <c r="X574" s="629"/>
      <c r="Y574" s="629"/>
      <c r="Z574" s="629"/>
      <c r="AA574" s="629"/>
      <c r="AB574" s="629"/>
      <c r="AC574" s="629"/>
      <c r="AD574" s="629"/>
      <c r="AE574" s="629"/>
    </row>
    <row r="575" spans="1:31">
      <c r="A575" s="672"/>
      <c r="B575" s="672"/>
      <c r="C575" s="672"/>
      <c r="D575" s="672"/>
      <c r="E575" s="629"/>
      <c r="F575" s="629"/>
      <c r="G575" s="629"/>
      <c r="H575" s="629"/>
      <c r="I575" s="629"/>
      <c r="J575" s="629"/>
      <c r="K575" s="629"/>
      <c r="L575" s="629"/>
      <c r="M575" s="629"/>
      <c r="N575" s="629"/>
      <c r="O575" s="629"/>
      <c r="P575" s="629"/>
      <c r="Q575" s="629"/>
      <c r="R575" s="629"/>
      <c r="S575" s="629"/>
      <c r="T575" s="629"/>
      <c r="U575" s="629"/>
      <c r="V575" s="629"/>
      <c r="W575" s="629"/>
      <c r="X575" s="629"/>
      <c r="Y575" s="629"/>
      <c r="Z575" s="629"/>
      <c r="AA575" s="629"/>
      <c r="AB575" s="629"/>
      <c r="AC575" s="629"/>
      <c r="AD575" s="629"/>
      <c r="AE575" s="629"/>
    </row>
    <row r="576" spans="1:31">
      <c r="A576" s="672"/>
      <c r="B576" s="672"/>
      <c r="C576" s="672"/>
      <c r="D576" s="672"/>
      <c r="E576" s="629"/>
      <c r="F576" s="629"/>
      <c r="G576" s="629"/>
      <c r="H576" s="629"/>
      <c r="I576" s="629"/>
      <c r="J576" s="629"/>
      <c r="K576" s="629"/>
      <c r="L576" s="629"/>
      <c r="M576" s="629"/>
      <c r="N576" s="629"/>
      <c r="O576" s="629"/>
      <c r="P576" s="629"/>
      <c r="Q576" s="629"/>
      <c r="R576" s="629"/>
      <c r="S576" s="629"/>
      <c r="T576" s="629"/>
      <c r="U576" s="629"/>
      <c r="V576" s="629"/>
      <c r="W576" s="629"/>
      <c r="X576" s="629"/>
      <c r="Y576" s="629"/>
      <c r="Z576" s="629"/>
      <c r="AA576" s="629"/>
      <c r="AB576" s="629"/>
      <c r="AC576" s="629"/>
      <c r="AD576" s="629"/>
      <c r="AE576" s="629"/>
    </row>
    <row r="577" spans="1:31">
      <c r="A577" s="672"/>
      <c r="B577" s="672"/>
      <c r="C577" s="672"/>
      <c r="D577" s="672"/>
      <c r="E577" s="629"/>
      <c r="F577" s="629"/>
      <c r="G577" s="629"/>
      <c r="H577" s="629"/>
      <c r="I577" s="629"/>
      <c r="J577" s="629"/>
      <c r="K577" s="629"/>
      <c r="L577" s="629"/>
      <c r="M577" s="629"/>
      <c r="N577" s="629"/>
      <c r="O577" s="629"/>
      <c r="P577" s="629"/>
      <c r="Q577" s="629"/>
      <c r="R577" s="629"/>
      <c r="S577" s="629"/>
      <c r="T577" s="629"/>
      <c r="U577" s="629"/>
      <c r="V577" s="629"/>
      <c r="W577" s="629"/>
      <c r="X577" s="629"/>
      <c r="Y577" s="629"/>
      <c r="Z577" s="629"/>
      <c r="AA577" s="629"/>
      <c r="AB577" s="629"/>
      <c r="AC577" s="629"/>
      <c r="AD577" s="629"/>
      <c r="AE577" s="629"/>
    </row>
    <row r="578" spans="1:31">
      <c r="A578" s="672"/>
      <c r="B578" s="672"/>
      <c r="C578" s="672"/>
      <c r="D578" s="672"/>
      <c r="E578" s="629"/>
      <c r="F578" s="629"/>
      <c r="G578" s="629"/>
      <c r="H578" s="629"/>
      <c r="I578" s="629"/>
      <c r="J578" s="629"/>
      <c r="K578" s="629"/>
      <c r="L578" s="629"/>
      <c r="M578" s="629"/>
      <c r="N578" s="629"/>
      <c r="O578" s="629"/>
      <c r="P578" s="629"/>
      <c r="Q578" s="629"/>
      <c r="R578" s="629"/>
      <c r="S578" s="629"/>
      <c r="T578" s="629"/>
      <c r="U578" s="629"/>
      <c r="V578" s="629"/>
      <c r="W578" s="629"/>
      <c r="X578" s="629"/>
      <c r="Y578" s="629"/>
      <c r="Z578" s="629"/>
      <c r="AA578" s="629"/>
      <c r="AB578" s="629"/>
      <c r="AC578" s="629"/>
      <c r="AD578" s="629"/>
      <c r="AE578" s="629"/>
    </row>
    <row r="579" spans="1:31">
      <c r="A579" s="672"/>
      <c r="B579" s="672"/>
      <c r="C579" s="672"/>
      <c r="D579" s="672"/>
      <c r="E579" s="629"/>
      <c r="F579" s="629"/>
      <c r="G579" s="629"/>
      <c r="H579" s="629"/>
      <c r="I579" s="629"/>
      <c r="J579" s="629"/>
      <c r="K579" s="629"/>
      <c r="L579" s="629"/>
      <c r="M579" s="629"/>
      <c r="N579" s="629"/>
      <c r="O579" s="629"/>
      <c r="P579" s="629"/>
      <c r="Q579" s="629"/>
      <c r="R579" s="629"/>
      <c r="S579" s="629"/>
      <c r="T579" s="629"/>
      <c r="U579" s="629"/>
      <c r="V579" s="629"/>
      <c r="W579" s="629"/>
      <c r="X579" s="629"/>
      <c r="Y579" s="629"/>
      <c r="Z579" s="629"/>
      <c r="AA579" s="629"/>
      <c r="AB579" s="629"/>
      <c r="AC579" s="629"/>
      <c r="AD579" s="629"/>
      <c r="AE579" s="629"/>
    </row>
    <row r="580" spans="1:31">
      <c r="A580" s="672"/>
      <c r="B580" s="672"/>
      <c r="C580" s="672"/>
      <c r="D580" s="672"/>
      <c r="E580" s="629"/>
      <c r="F580" s="629"/>
      <c r="G580" s="629"/>
      <c r="H580" s="629"/>
      <c r="I580" s="629"/>
      <c r="J580" s="629"/>
      <c r="K580" s="629"/>
      <c r="L580" s="629"/>
      <c r="M580" s="629"/>
      <c r="N580" s="629"/>
      <c r="O580" s="629"/>
      <c r="P580" s="629"/>
      <c r="Q580" s="629"/>
      <c r="R580" s="629"/>
      <c r="S580" s="629"/>
      <c r="T580" s="629"/>
      <c r="U580" s="629"/>
      <c r="V580" s="629"/>
      <c r="W580" s="629"/>
      <c r="X580" s="629"/>
      <c r="Y580" s="629"/>
      <c r="Z580" s="629"/>
      <c r="AA580" s="629"/>
      <c r="AB580" s="629"/>
      <c r="AC580" s="629"/>
      <c r="AD580" s="629"/>
      <c r="AE580" s="629"/>
    </row>
    <row r="581" spans="1:31">
      <c r="A581" s="672"/>
      <c r="B581" s="672"/>
      <c r="C581" s="672"/>
      <c r="D581" s="672"/>
      <c r="E581" s="629"/>
      <c r="F581" s="629"/>
      <c r="G581" s="629"/>
      <c r="H581" s="629"/>
      <c r="I581" s="629"/>
      <c r="J581" s="629"/>
      <c r="K581" s="629"/>
      <c r="L581" s="629"/>
      <c r="M581" s="629"/>
      <c r="N581" s="629"/>
      <c r="O581" s="629"/>
      <c r="P581" s="629"/>
      <c r="Q581" s="629"/>
      <c r="R581" s="629"/>
      <c r="S581" s="629"/>
      <c r="T581" s="629"/>
      <c r="U581" s="629"/>
      <c r="V581" s="629"/>
      <c r="W581" s="629"/>
      <c r="X581" s="629"/>
      <c r="Y581" s="629"/>
      <c r="Z581" s="629"/>
      <c r="AA581" s="629"/>
      <c r="AB581" s="629"/>
      <c r="AC581" s="629"/>
      <c r="AD581" s="629"/>
      <c r="AE581" s="629"/>
    </row>
    <row r="582" spans="1:31">
      <c r="A582" s="672"/>
      <c r="B582" s="672"/>
      <c r="C582" s="672"/>
      <c r="D582" s="672"/>
      <c r="E582" s="629"/>
      <c r="F582" s="629"/>
      <c r="G582" s="629"/>
      <c r="H582" s="629"/>
      <c r="I582" s="629"/>
      <c r="J582" s="629"/>
      <c r="K582" s="629"/>
      <c r="L582" s="629"/>
      <c r="M582" s="629"/>
      <c r="N582" s="629"/>
      <c r="O582" s="629"/>
      <c r="P582" s="629"/>
      <c r="Q582" s="629"/>
      <c r="R582" s="629"/>
      <c r="S582" s="629"/>
      <c r="T582" s="629"/>
      <c r="U582" s="629"/>
      <c r="V582" s="629"/>
      <c r="W582" s="629"/>
      <c r="X582" s="629"/>
      <c r="Y582" s="629"/>
      <c r="Z582" s="629"/>
      <c r="AA582" s="629"/>
      <c r="AB582" s="629"/>
      <c r="AC582" s="629"/>
      <c r="AD582" s="629"/>
      <c r="AE582" s="629"/>
    </row>
    <row r="583" spans="1:31">
      <c r="A583" s="672"/>
      <c r="B583" s="672"/>
      <c r="C583" s="672"/>
      <c r="D583" s="672"/>
      <c r="E583" s="629"/>
      <c r="F583" s="629"/>
      <c r="G583" s="629"/>
      <c r="H583" s="629"/>
      <c r="I583" s="629"/>
      <c r="J583" s="629"/>
      <c r="K583" s="629"/>
      <c r="L583" s="629"/>
      <c r="M583" s="629"/>
      <c r="N583" s="629"/>
      <c r="O583" s="629"/>
      <c r="P583" s="629"/>
      <c r="Q583" s="629"/>
      <c r="R583" s="629"/>
      <c r="S583" s="629"/>
      <c r="T583" s="629"/>
      <c r="U583" s="629"/>
      <c r="V583" s="629"/>
      <c r="W583" s="629"/>
      <c r="X583" s="629"/>
      <c r="Y583" s="629"/>
      <c r="Z583" s="629"/>
      <c r="AA583" s="629"/>
      <c r="AB583" s="629"/>
      <c r="AC583" s="629"/>
      <c r="AD583" s="629"/>
      <c r="AE583" s="629"/>
    </row>
    <row r="584" spans="1:31">
      <c r="A584" s="672"/>
      <c r="B584" s="672"/>
      <c r="C584" s="672"/>
      <c r="D584" s="672"/>
      <c r="E584" s="629"/>
      <c r="F584" s="629"/>
      <c r="G584" s="629"/>
      <c r="H584" s="629"/>
      <c r="I584" s="629"/>
      <c r="J584" s="629"/>
      <c r="K584" s="629"/>
      <c r="L584" s="629"/>
      <c r="M584" s="629"/>
      <c r="N584" s="629"/>
      <c r="O584" s="629"/>
      <c r="P584" s="629"/>
      <c r="Q584" s="629"/>
      <c r="R584" s="629"/>
      <c r="S584" s="629"/>
      <c r="T584" s="629"/>
      <c r="U584" s="629"/>
      <c r="V584" s="629"/>
      <c r="W584" s="629"/>
      <c r="X584" s="629"/>
      <c r="Y584" s="629"/>
      <c r="Z584" s="629"/>
      <c r="AA584" s="629"/>
      <c r="AB584" s="629"/>
      <c r="AC584" s="629"/>
      <c r="AD584" s="629"/>
      <c r="AE584" s="629"/>
    </row>
    <row r="585" spans="1:31">
      <c r="A585" s="672"/>
      <c r="B585" s="672"/>
      <c r="C585" s="672"/>
      <c r="D585" s="672"/>
      <c r="E585" s="629"/>
      <c r="F585" s="629"/>
      <c r="G585" s="629"/>
      <c r="H585" s="629"/>
      <c r="I585" s="629"/>
      <c r="J585" s="629"/>
      <c r="K585" s="629"/>
      <c r="L585" s="629"/>
      <c r="M585" s="629"/>
      <c r="N585" s="629"/>
      <c r="O585" s="629"/>
      <c r="P585" s="629"/>
      <c r="Q585" s="629"/>
      <c r="R585" s="629"/>
      <c r="S585" s="629"/>
      <c r="T585" s="629"/>
      <c r="U585" s="629"/>
      <c r="V585" s="629"/>
      <c r="W585" s="629"/>
      <c r="X585" s="629"/>
      <c r="Y585" s="629"/>
      <c r="Z585" s="629"/>
      <c r="AA585" s="629"/>
      <c r="AB585" s="629"/>
      <c r="AC585" s="629"/>
      <c r="AD585" s="629"/>
      <c r="AE585" s="629"/>
    </row>
    <row r="586" spans="1:31">
      <c r="A586" s="672"/>
      <c r="B586" s="672"/>
      <c r="C586" s="672"/>
      <c r="D586" s="672"/>
      <c r="E586" s="629"/>
      <c r="F586" s="629"/>
      <c r="G586" s="629"/>
      <c r="H586" s="629"/>
      <c r="I586" s="629"/>
      <c r="J586" s="629"/>
      <c r="K586" s="629"/>
      <c r="L586" s="629"/>
      <c r="M586" s="629"/>
      <c r="N586" s="629"/>
      <c r="O586" s="629"/>
      <c r="P586" s="629"/>
      <c r="Q586" s="629"/>
      <c r="R586" s="629"/>
      <c r="S586" s="629"/>
      <c r="T586" s="629"/>
      <c r="U586" s="629"/>
      <c r="V586" s="629"/>
      <c r="W586" s="629"/>
      <c r="X586" s="629"/>
      <c r="Y586" s="629"/>
      <c r="Z586" s="629"/>
      <c r="AA586" s="629"/>
      <c r="AB586" s="629"/>
      <c r="AC586" s="629"/>
      <c r="AD586" s="629"/>
      <c r="AE586" s="629"/>
    </row>
    <row r="587" spans="1:31">
      <c r="A587" s="672"/>
      <c r="B587" s="672"/>
      <c r="C587" s="672"/>
      <c r="D587" s="672"/>
      <c r="E587" s="629"/>
      <c r="F587" s="629"/>
      <c r="G587" s="629"/>
      <c r="H587" s="629"/>
      <c r="I587" s="629"/>
      <c r="J587" s="629"/>
      <c r="K587" s="629"/>
      <c r="L587" s="629"/>
      <c r="M587" s="629"/>
      <c r="N587" s="629"/>
      <c r="O587" s="629"/>
      <c r="P587" s="629"/>
      <c r="Q587" s="629"/>
      <c r="R587" s="629"/>
      <c r="S587" s="629"/>
      <c r="T587" s="629"/>
      <c r="U587" s="629"/>
      <c r="V587" s="629"/>
      <c r="W587" s="629"/>
      <c r="X587" s="629"/>
      <c r="Y587" s="629"/>
      <c r="Z587" s="629"/>
      <c r="AA587" s="629"/>
      <c r="AB587" s="629"/>
      <c r="AC587" s="629"/>
      <c r="AD587" s="629"/>
      <c r="AE587" s="629"/>
    </row>
    <row r="588" spans="1:31">
      <c r="A588" s="672"/>
      <c r="B588" s="672"/>
      <c r="C588" s="672"/>
      <c r="D588" s="672"/>
      <c r="E588" s="629"/>
      <c r="F588" s="629"/>
      <c r="G588" s="629"/>
      <c r="H588" s="629"/>
      <c r="I588" s="629"/>
      <c r="J588" s="629"/>
      <c r="K588" s="629"/>
      <c r="L588" s="629"/>
      <c r="M588" s="629"/>
      <c r="N588" s="629"/>
      <c r="O588" s="629"/>
      <c r="P588" s="629"/>
      <c r="Q588" s="629"/>
      <c r="R588" s="629"/>
      <c r="S588" s="629"/>
      <c r="T588" s="629"/>
      <c r="U588" s="629"/>
      <c r="V588" s="629"/>
      <c r="W588" s="629"/>
      <c r="X588" s="629"/>
      <c r="Y588" s="629"/>
      <c r="Z588" s="629"/>
      <c r="AA588" s="629"/>
      <c r="AB588" s="629"/>
      <c r="AC588" s="629"/>
      <c r="AD588" s="629"/>
      <c r="AE588" s="629"/>
    </row>
    <row r="589" spans="1:31">
      <c r="A589" s="672"/>
      <c r="B589" s="672"/>
      <c r="C589" s="672"/>
      <c r="D589" s="672"/>
      <c r="E589" s="629"/>
      <c r="F589" s="629"/>
      <c r="G589" s="629"/>
      <c r="H589" s="629"/>
      <c r="I589" s="629"/>
      <c r="J589" s="629"/>
      <c r="K589" s="629"/>
      <c r="L589" s="629"/>
      <c r="M589" s="629"/>
      <c r="N589" s="629"/>
      <c r="O589" s="629"/>
      <c r="P589" s="629"/>
      <c r="Q589" s="629"/>
      <c r="R589" s="629"/>
      <c r="S589" s="629"/>
      <c r="T589" s="629"/>
      <c r="U589" s="629"/>
      <c r="V589" s="629"/>
      <c r="W589" s="629"/>
      <c r="X589" s="629"/>
      <c r="Y589" s="629"/>
      <c r="Z589" s="629"/>
      <c r="AA589" s="629"/>
      <c r="AB589" s="629"/>
      <c r="AC589" s="629"/>
      <c r="AD589" s="629"/>
      <c r="AE589" s="629"/>
    </row>
    <row r="590" spans="1:31">
      <c r="A590" s="672"/>
      <c r="B590" s="672"/>
      <c r="C590" s="672"/>
      <c r="D590" s="672"/>
      <c r="E590" s="629"/>
      <c r="F590" s="629"/>
      <c r="G590" s="629"/>
      <c r="H590" s="629"/>
      <c r="I590" s="629"/>
      <c r="J590" s="629"/>
      <c r="K590" s="629"/>
      <c r="L590" s="629"/>
      <c r="M590" s="629"/>
      <c r="N590" s="629"/>
      <c r="O590" s="629"/>
      <c r="P590" s="629"/>
      <c r="Q590" s="629"/>
      <c r="R590" s="629"/>
      <c r="S590" s="629"/>
      <c r="T590" s="629"/>
      <c r="U590" s="629"/>
      <c r="V590" s="629"/>
      <c r="W590" s="629"/>
      <c r="X590" s="629"/>
      <c r="Y590" s="629"/>
      <c r="Z590" s="629"/>
      <c r="AA590" s="629"/>
      <c r="AB590" s="629"/>
      <c r="AC590" s="629"/>
      <c r="AD590" s="629"/>
      <c r="AE590" s="629"/>
    </row>
    <row r="591" spans="1:31">
      <c r="A591" s="672"/>
      <c r="B591" s="672"/>
      <c r="C591" s="672"/>
      <c r="D591" s="672"/>
      <c r="E591" s="629"/>
      <c r="F591" s="629"/>
      <c r="G591" s="629"/>
      <c r="H591" s="629"/>
      <c r="I591" s="629"/>
      <c r="J591" s="629"/>
      <c r="K591" s="629"/>
      <c r="L591" s="629"/>
      <c r="M591" s="629"/>
      <c r="N591" s="629"/>
      <c r="O591" s="629"/>
      <c r="P591" s="629"/>
      <c r="Q591" s="629"/>
      <c r="R591" s="629"/>
      <c r="S591" s="629"/>
      <c r="T591" s="629"/>
      <c r="U591" s="629"/>
      <c r="V591" s="629"/>
      <c r="W591" s="629"/>
      <c r="X591" s="629"/>
      <c r="Y591" s="629"/>
      <c r="Z591" s="629"/>
      <c r="AA591" s="629"/>
      <c r="AB591" s="629"/>
      <c r="AC591" s="629"/>
      <c r="AD591" s="629"/>
      <c r="AE591" s="629"/>
    </row>
    <row r="592" spans="1:31">
      <c r="A592" s="672"/>
      <c r="B592" s="672"/>
      <c r="C592" s="672"/>
      <c r="D592" s="672"/>
      <c r="E592" s="629"/>
      <c r="F592" s="629"/>
      <c r="G592" s="629"/>
      <c r="H592" s="629"/>
      <c r="I592" s="629"/>
      <c r="J592" s="629"/>
      <c r="K592" s="629"/>
      <c r="L592" s="629"/>
      <c r="M592" s="629"/>
      <c r="N592" s="629"/>
      <c r="O592" s="629"/>
      <c r="P592" s="629"/>
      <c r="Q592" s="629"/>
      <c r="R592" s="629"/>
      <c r="S592" s="629"/>
      <c r="T592" s="629"/>
      <c r="U592" s="629"/>
      <c r="V592" s="629"/>
      <c r="W592" s="629"/>
      <c r="X592" s="629"/>
      <c r="Y592" s="629"/>
      <c r="Z592" s="629"/>
      <c r="AA592" s="629"/>
      <c r="AB592" s="629"/>
      <c r="AC592" s="629"/>
      <c r="AD592" s="629"/>
      <c r="AE592" s="629"/>
    </row>
    <row r="593" spans="1:31">
      <c r="A593" s="672"/>
      <c r="B593" s="672"/>
      <c r="C593" s="672"/>
      <c r="D593" s="672"/>
      <c r="E593" s="629"/>
      <c r="F593" s="629"/>
      <c r="G593" s="629"/>
      <c r="H593" s="629"/>
      <c r="I593" s="629"/>
      <c r="J593" s="629"/>
      <c r="K593" s="629"/>
      <c r="L593" s="629"/>
      <c r="M593" s="629"/>
      <c r="N593" s="629"/>
      <c r="O593" s="629"/>
      <c r="P593" s="629"/>
      <c r="Q593" s="629"/>
      <c r="R593" s="629"/>
      <c r="S593" s="629"/>
      <c r="T593" s="629"/>
      <c r="U593" s="629"/>
      <c r="V593" s="629"/>
      <c r="W593" s="629"/>
      <c r="X593" s="629"/>
      <c r="Y593" s="629"/>
      <c r="Z593" s="629"/>
      <c r="AA593" s="629"/>
      <c r="AB593" s="629"/>
      <c r="AC593" s="629"/>
      <c r="AD593" s="629"/>
      <c r="AE593" s="629"/>
    </row>
    <row r="594" spans="1:31">
      <c r="A594" s="672"/>
      <c r="B594" s="672"/>
      <c r="C594" s="672"/>
      <c r="D594" s="672"/>
      <c r="E594" s="629"/>
      <c r="F594" s="629"/>
      <c r="G594" s="629"/>
      <c r="H594" s="629"/>
      <c r="I594" s="629"/>
      <c r="J594" s="629"/>
      <c r="K594" s="629"/>
      <c r="L594" s="629"/>
      <c r="M594" s="629"/>
      <c r="N594" s="629"/>
      <c r="O594" s="629"/>
      <c r="P594" s="629"/>
      <c r="Q594" s="629"/>
      <c r="R594" s="629"/>
      <c r="S594" s="629"/>
      <c r="T594" s="629"/>
      <c r="U594" s="629"/>
      <c r="V594" s="629"/>
      <c r="W594" s="629"/>
      <c r="X594" s="629"/>
      <c r="Y594" s="629"/>
      <c r="Z594" s="629"/>
      <c r="AA594" s="629"/>
      <c r="AB594" s="629"/>
      <c r="AC594" s="629"/>
      <c r="AD594" s="629"/>
      <c r="AE594" s="629"/>
    </row>
    <row r="595" spans="1:31">
      <c r="A595" s="672"/>
      <c r="B595" s="672"/>
      <c r="C595" s="672"/>
      <c r="D595" s="672"/>
      <c r="E595" s="629"/>
      <c r="F595" s="629"/>
      <c r="G595" s="629"/>
      <c r="H595" s="629"/>
      <c r="I595" s="629"/>
      <c r="J595" s="629"/>
      <c r="K595" s="629"/>
      <c r="L595" s="629"/>
      <c r="M595" s="629"/>
      <c r="N595" s="629"/>
      <c r="O595" s="629"/>
      <c r="P595" s="629"/>
      <c r="Q595" s="629"/>
      <c r="R595" s="629"/>
      <c r="S595" s="629"/>
      <c r="T595" s="629"/>
      <c r="U595" s="629"/>
      <c r="V595" s="629"/>
      <c r="W595" s="629"/>
      <c r="X595" s="629"/>
      <c r="Y595" s="629"/>
      <c r="Z595" s="629"/>
      <c r="AA595" s="629"/>
      <c r="AB595" s="629"/>
      <c r="AC595" s="629"/>
      <c r="AD595" s="629"/>
      <c r="AE595" s="629"/>
    </row>
    <row r="596" spans="1:31">
      <c r="A596" s="672"/>
      <c r="B596" s="672"/>
      <c r="C596" s="672"/>
      <c r="D596" s="672"/>
      <c r="E596" s="629"/>
      <c r="F596" s="629"/>
      <c r="G596" s="629"/>
      <c r="H596" s="629"/>
      <c r="I596" s="629"/>
      <c r="J596" s="629"/>
      <c r="K596" s="629"/>
      <c r="L596" s="629"/>
      <c r="M596" s="629"/>
      <c r="N596" s="629"/>
      <c r="O596" s="629"/>
      <c r="P596" s="629"/>
      <c r="Q596" s="629"/>
      <c r="R596" s="629"/>
      <c r="S596" s="629"/>
      <c r="T596" s="629"/>
      <c r="U596" s="629"/>
      <c r="V596" s="629"/>
      <c r="W596" s="629"/>
      <c r="X596" s="629"/>
      <c r="Y596" s="629"/>
      <c r="Z596" s="629"/>
      <c r="AA596" s="629"/>
      <c r="AB596" s="629"/>
      <c r="AC596" s="629"/>
      <c r="AD596" s="629"/>
      <c r="AE596" s="629"/>
    </row>
    <row r="597" spans="1:31">
      <c r="A597" s="672"/>
      <c r="B597" s="672"/>
      <c r="C597" s="672"/>
      <c r="D597" s="672"/>
      <c r="E597" s="629"/>
      <c r="F597" s="629"/>
      <c r="G597" s="629"/>
      <c r="H597" s="629"/>
      <c r="I597" s="629"/>
      <c r="J597" s="629"/>
      <c r="K597" s="629"/>
      <c r="L597" s="629"/>
      <c r="M597" s="629"/>
      <c r="N597" s="629"/>
      <c r="O597" s="629"/>
      <c r="P597" s="629"/>
      <c r="Q597" s="629"/>
      <c r="R597" s="629"/>
      <c r="S597" s="629"/>
      <c r="T597" s="629"/>
      <c r="U597" s="629"/>
      <c r="V597" s="629"/>
      <c r="W597" s="629"/>
      <c r="X597" s="629"/>
      <c r="Y597" s="629"/>
      <c r="Z597" s="629"/>
      <c r="AA597" s="629"/>
      <c r="AB597" s="629"/>
      <c r="AC597" s="629"/>
      <c r="AD597" s="629"/>
      <c r="AE597" s="629"/>
    </row>
    <row r="598" spans="1:31">
      <c r="A598" s="672"/>
      <c r="B598" s="672"/>
      <c r="C598" s="672"/>
      <c r="D598" s="672"/>
      <c r="E598" s="629"/>
      <c r="F598" s="629"/>
      <c r="G598" s="629"/>
      <c r="H598" s="629"/>
      <c r="I598" s="629"/>
      <c r="J598" s="629"/>
      <c r="K598" s="629"/>
      <c r="L598" s="629"/>
      <c r="M598" s="629"/>
      <c r="N598" s="629"/>
      <c r="O598" s="629"/>
      <c r="P598" s="629"/>
      <c r="Q598" s="629"/>
      <c r="R598" s="629"/>
      <c r="S598" s="629"/>
      <c r="T598" s="629"/>
      <c r="U598" s="629"/>
      <c r="V598" s="629"/>
      <c r="W598" s="629"/>
      <c r="X598" s="629"/>
      <c r="Y598" s="629"/>
      <c r="Z598" s="629"/>
      <c r="AA598" s="629"/>
      <c r="AB598" s="629"/>
      <c r="AC598" s="629"/>
      <c r="AD598" s="629"/>
      <c r="AE598" s="629"/>
    </row>
    <row r="599" spans="1:31">
      <c r="A599" s="672"/>
      <c r="B599" s="672"/>
      <c r="C599" s="672"/>
      <c r="D599" s="672"/>
      <c r="E599" s="629"/>
      <c r="F599" s="629"/>
      <c r="G599" s="629"/>
      <c r="H599" s="629"/>
      <c r="I599" s="629"/>
      <c r="J599" s="629"/>
      <c r="K599" s="629"/>
      <c r="L599" s="629"/>
      <c r="M599" s="629"/>
      <c r="N599" s="629"/>
      <c r="O599" s="629"/>
      <c r="P599" s="629"/>
      <c r="Q599" s="629"/>
      <c r="R599" s="629"/>
      <c r="S599" s="629"/>
      <c r="T599" s="629"/>
      <c r="U599" s="629"/>
      <c r="V599" s="629"/>
      <c r="W599" s="629"/>
      <c r="X599" s="629"/>
      <c r="Y599" s="629"/>
      <c r="Z599" s="629"/>
      <c r="AA599" s="629"/>
      <c r="AB599" s="629"/>
      <c r="AC599" s="629"/>
      <c r="AD599" s="629"/>
      <c r="AE599" s="629"/>
    </row>
    <row r="600" spans="1:31">
      <c r="A600" s="672"/>
      <c r="B600" s="672"/>
      <c r="C600" s="672"/>
      <c r="D600" s="672"/>
      <c r="E600" s="629"/>
      <c r="F600" s="629"/>
      <c r="G600" s="629"/>
      <c r="H600" s="629"/>
      <c r="I600" s="629"/>
      <c r="J600" s="629"/>
      <c r="K600" s="629"/>
      <c r="L600" s="629"/>
      <c r="M600" s="629"/>
      <c r="N600" s="629"/>
      <c r="O600" s="629"/>
      <c r="P600" s="629"/>
      <c r="Q600" s="629"/>
      <c r="R600" s="629"/>
      <c r="S600" s="629"/>
      <c r="T600" s="629"/>
      <c r="U600" s="629"/>
      <c r="V600" s="629"/>
      <c r="W600" s="629"/>
      <c r="X600" s="629"/>
      <c r="Y600" s="629"/>
      <c r="Z600" s="629"/>
      <c r="AA600" s="629"/>
      <c r="AB600" s="629"/>
      <c r="AC600" s="629"/>
      <c r="AD600" s="629"/>
      <c r="AE600" s="629"/>
    </row>
    <row r="601" spans="1:31">
      <c r="A601" s="672"/>
      <c r="B601" s="672"/>
      <c r="C601" s="672"/>
      <c r="D601" s="672"/>
      <c r="E601" s="629"/>
      <c r="F601" s="629"/>
      <c r="G601" s="629"/>
      <c r="H601" s="629"/>
      <c r="I601" s="629"/>
      <c r="J601" s="629"/>
      <c r="K601" s="629"/>
      <c r="L601" s="629"/>
      <c r="M601" s="629"/>
      <c r="N601" s="629"/>
      <c r="O601" s="629"/>
      <c r="P601" s="629"/>
      <c r="Q601" s="629"/>
      <c r="R601" s="629"/>
      <c r="S601" s="629"/>
      <c r="T601" s="629"/>
      <c r="U601" s="629"/>
      <c r="V601" s="629"/>
      <c r="W601" s="629"/>
      <c r="X601" s="629"/>
      <c r="Y601" s="629"/>
      <c r="Z601" s="629"/>
      <c r="AA601" s="629"/>
      <c r="AB601" s="629"/>
      <c r="AC601" s="629"/>
      <c r="AD601" s="629"/>
      <c r="AE601" s="629"/>
    </row>
    <row r="602" spans="1:31">
      <c r="A602" s="672"/>
      <c r="B602" s="672"/>
      <c r="C602" s="672"/>
      <c r="D602" s="672"/>
      <c r="E602" s="629"/>
      <c r="F602" s="629"/>
      <c r="G602" s="629"/>
      <c r="H602" s="629"/>
      <c r="I602" s="629"/>
      <c r="J602" s="629"/>
      <c r="K602" s="629"/>
      <c r="L602" s="629"/>
      <c r="M602" s="629"/>
      <c r="N602" s="629"/>
      <c r="O602" s="629"/>
      <c r="P602" s="629"/>
      <c r="Q602" s="629"/>
      <c r="R602" s="629"/>
      <c r="S602" s="629"/>
      <c r="T602" s="629"/>
      <c r="U602" s="629"/>
      <c r="V602" s="629"/>
      <c r="W602" s="629"/>
      <c r="X602" s="629"/>
      <c r="Y602" s="629"/>
      <c r="Z602" s="629"/>
      <c r="AA602" s="629"/>
      <c r="AB602" s="629"/>
      <c r="AC602" s="629"/>
      <c r="AD602" s="629"/>
      <c r="AE602" s="629"/>
    </row>
    <row r="603" spans="1:31">
      <c r="A603" s="672"/>
      <c r="B603" s="672"/>
      <c r="C603" s="672"/>
      <c r="D603" s="672"/>
      <c r="E603" s="629"/>
      <c r="F603" s="629"/>
      <c r="G603" s="629"/>
      <c r="H603" s="629"/>
      <c r="I603" s="629"/>
      <c r="J603" s="629"/>
      <c r="K603" s="629"/>
      <c r="L603" s="629"/>
      <c r="M603" s="629"/>
      <c r="N603" s="629"/>
      <c r="O603" s="629"/>
      <c r="P603" s="629"/>
      <c r="Q603" s="629"/>
      <c r="R603" s="629"/>
      <c r="S603" s="629"/>
      <c r="T603" s="629"/>
      <c r="U603" s="629"/>
      <c r="V603" s="629"/>
      <c r="W603" s="629"/>
      <c r="X603" s="629"/>
      <c r="Y603" s="629"/>
      <c r="Z603" s="629"/>
      <c r="AA603" s="629"/>
      <c r="AB603" s="629"/>
      <c r="AC603" s="629"/>
      <c r="AD603" s="629"/>
      <c r="AE603" s="629"/>
    </row>
    <row r="604" spans="1:31">
      <c r="A604" s="672"/>
      <c r="B604" s="672"/>
      <c r="C604" s="672"/>
      <c r="D604" s="672"/>
      <c r="E604" s="629"/>
      <c r="F604" s="629"/>
      <c r="G604" s="629"/>
      <c r="H604" s="629"/>
      <c r="I604" s="629"/>
      <c r="J604" s="629"/>
      <c r="K604" s="629"/>
      <c r="L604" s="629"/>
      <c r="M604" s="629"/>
      <c r="N604" s="629"/>
      <c r="O604" s="629"/>
      <c r="P604" s="629"/>
      <c r="Q604" s="629"/>
      <c r="R604" s="629"/>
      <c r="S604" s="629"/>
      <c r="T604" s="629"/>
      <c r="U604" s="629"/>
      <c r="V604" s="629"/>
      <c r="W604" s="629"/>
      <c r="X604" s="629"/>
      <c r="Y604" s="629"/>
      <c r="Z604" s="629"/>
      <c r="AA604" s="629"/>
      <c r="AB604" s="629"/>
      <c r="AC604" s="629"/>
      <c r="AD604" s="629"/>
      <c r="AE604" s="629"/>
    </row>
    <row r="605" spans="1:31">
      <c r="A605" s="672"/>
      <c r="B605" s="672"/>
      <c r="C605" s="672"/>
      <c r="D605" s="672"/>
      <c r="E605" s="629"/>
      <c r="F605" s="629"/>
      <c r="G605" s="629"/>
      <c r="H605" s="629"/>
      <c r="I605" s="629"/>
      <c r="J605" s="629"/>
      <c r="K605" s="629"/>
      <c r="L605" s="629"/>
      <c r="M605" s="629"/>
      <c r="N605" s="629"/>
      <c r="O605" s="629"/>
      <c r="P605" s="629"/>
      <c r="Q605" s="629"/>
      <c r="R605" s="629"/>
      <c r="S605" s="629"/>
      <c r="T605" s="629"/>
      <c r="U605" s="629"/>
      <c r="V605" s="629"/>
      <c r="W605" s="629"/>
      <c r="X605" s="629"/>
      <c r="Y605" s="629"/>
      <c r="Z605" s="629"/>
      <c r="AA605" s="629"/>
      <c r="AB605" s="629"/>
      <c r="AC605" s="629"/>
      <c r="AD605" s="629"/>
      <c r="AE605" s="629"/>
    </row>
    <row r="606" spans="1:31">
      <c r="A606" s="672"/>
      <c r="B606" s="672"/>
      <c r="C606" s="672"/>
      <c r="D606" s="672"/>
      <c r="E606" s="629"/>
      <c r="F606" s="629"/>
      <c r="G606" s="629"/>
      <c r="H606" s="629"/>
      <c r="I606" s="629"/>
      <c r="J606" s="629"/>
      <c r="K606" s="629"/>
      <c r="L606" s="629"/>
      <c r="M606" s="629"/>
      <c r="N606" s="629"/>
      <c r="O606" s="629"/>
      <c r="P606" s="629"/>
      <c r="Q606" s="629"/>
      <c r="R606" s="629"/>
      <c r="S606" s="629"/>
      <c r="T606" s="629"/>
      <c r="U606" s="629"/>
      <c r="V606" s="629"/>
      <c r="W606" s="629"/>
      <c r="X606" s="629"/>
      <c r="Y606" s="629"/>
      <c r="Z606" s="629"/>
      <c r="AA606" s="629"/>
      <c r="AB606" s="629"/>
      <c r="AC606" s="629"/>
      <c r="AD606" s="629"/>
      <c r="AE606" s="629"/>
    </row>
    <row r="607" spans="1:31">
      <c r="A607" s="672"/>
      <c r="B607" s="672"/>
      <c r="C607" s="672"/>
      <c r="D607" s="672"/>
      <c r="E607" s="629"/>
      <c r="F607" s="629"/>
      <c r="G607" s="629"/>
      <c r="H607" s="629"/>
      <c r="I607" s="629"/>
      <c r="J607" s="629"/>
      <c r="K607" s="629"/>
      <c r="L607" s="629"/>
      <c r="M607" s="629"/>
      <c r="N607" s="629"/>
      <c r="O607" s="629"/>
      <c r="P607" s="629"/>
      <c r="Q607" s="629"/>
      <c r="R607" s="629"/>
      <c r="S607" s="629"/>
      <c r="T607" s="629"/>
      <c r="U607" s="629"/>
      <c r="V607" s="629"/>
      <c r="W607" s="629"/>
      <c r="X607" s="629"/>
      <c r="Y607" s="629"/>
      <c r="Z607" s="629"/>
      <c r="AA607" s="629"/>
      <c r="AB607" s="629"/>
      <c r="AC607" s="629"/>
      <c r="AD607" s="629"/>
      <c r="AE607" s="629"/>
    </row>
    <row r="608" spans="1:31">
      <c r="A608" s="672"/>
      <c r="B608" s="672"/>
      <c r="C608" s="672"/>
      <c r="D608" s="672"/>
      <c r="E608" s="629"/>
      <c r="F608" s="629"/>
      <c r="G608" s="629"/>
      <c r="H608" s="629"/>
      <c r="I608" s="629"/>
      <c r="J608" s="629"/>
      <c r="K608" s="629"/>
      <c r="L608" s="629"/>
      <c r="M608" s="629"/>
      <c r="N608" s="629"/>
      <c r="O608" s="629"/>
      <c r="P608" s="629"/>
      <c r="Q608" s="629"/>
      <c r="R608" s="629"/>
      <c r="S608" s="629"/>
      <c r="T608" s="629"/>
      <c r="U608" s="629"/>
      <c r="V608" s="629"/>
      <c r="W608" s="629"/>
      <c r="X608" s="629"/>
      <c r="Y608" s="629"/>
      <c r="Z608" s="629"/>
      <c r="AA608" s="629"/>
      <c r="AB608" s="629"/>
      <c r="AC608" s="629"/>
      <c r="AD608" s="629"/>
      <c r="AE608" s="629"/>
    </row>
    <row r="609" spans="1:31">
      <c r="A609" s="672"/>
      <c r="B609" s="672"/>
      <c r="C609" s="672"/>
      <c r="D609" s="672"/>
      <c r="E609" s="629"/>
      <c r="F609" s="629"/>
      <c r="G609" s="629"/>
      <c r="H609" s="629"/>
      <c r="I609" s="629"/>
      <c r="J609" s="629"/>
      <c r="K609" s="629"/>
      <c r="L609" s="629"/>
      <c r="M609" s="629"/>
      <c r="N609" s="629"/>
      <c r="O609" s="629"/>
      <c r="P609" s="629"/>
      <c r="Q609" s="629"/>
      <c r="R609" s="629"/>
      <c r="S609" s="629"/>
      <c r="T609" s="629"/>
      <c r="U609" s="629"/>
      <c r="V609" s="629"/>
      <c r="W609" s="629"/>
      <c r="X609" s="629"/>
      <c r="Y609" s="629"/>
      <c r="Z609" s="629"/>
      <c r="AA609" s="629"/>
      <c r="AB609" s="629"/>
      <c r="AC609" s="629"/>
      <c r="AD609" s="629"/>
      <c r="AE609" s="629"/>
    </row>
    <row r="610" spans="1:31">
      <c r="A610" s="672"/>
      <c r="B610" s="672"/>
      <c r="C610" s="672"/>
      <c r="D610" s="672"/>
      <c r="E610" s="629"/>
      <c r="F610" s="629"/>
      <c r="G610" s="629"/>
      <c r="H610" s="629"/>
      <c r="I610" s="629"/>
      <c r="J610" s="629"/>
      <c r="K610" s="629"/>
      <c r="L610" s="629"/>
      <c r="M610" s="629"/>
      <c r="N610" s="629"/>
      <c r="O610" s="629"/>
      <c r="P610" s="629"/>
      <c r="Q610" s="629"/>
      <c r="R610" s="629"/>
      <c r="S610" s="629"/>
      <c r="T610" s="629"/>
      <c r="U610" s="629"/>
      <c r="V610" s="629"/>
      <c r="W610" s="629"/>
      <c r="X610" s="629"/>
      <c r="Y610" s="629"/>
      <c r="Z610" s="629"/>
      <c r="AA610" s="629"/>
      <c r="AB610" s="629"/>
      <c r="AC610" s="629"/>
      <c r="AD610" s="629"/>
      <c r="AE610" s="629"/>
    </row>
    <row r="611" spans="1:31">
      <c r="A611" s="672"/>
      <c r="B611" s="672"/>
      <c r="C611" s="672"/>
      <c r="D611" s="672"/>
      <c r="E611" s="629"/>
      <c r="F611" s="629"/>
      <c r="G611" s="629"/>
      <c r="H611" s="629"/>
      <c r="I611" s="629"/>
      <c r="J611" s="629"/>
      <c r="K611" s="629"/>
      <c r="L611" s="629"/>
      <c r="M611" s="629"/>
      <c r="N611" s="629"/>
      <c r="O611" s="629"/>
      <c r="P611" s="629"/>
      <c r="Q611" s="629"/>
      <c r="R611" s="629"/>
      <c r="S611" s="629"/>
      <c r="T611" s="629"/>
      <c r="U611" s="629"/>
      <c r="V611" s="629"/>
      <c r="W611" s="629"/>
      <c r="X611" s="629"/>
      <c r="Y611" s="629"/>
      <c r="Z611" s="629"/>
      <c r="AA611" s="629"/>
      <c r="AB611" s="629"/>
      <c r="AC611" s="629"/>
      <c r="AD611" s="629"/>
      <c r="AE611" s="629"/>
    </row>
    <row r="612" spans="1:31">
      <c r="A612" s="672"/>
      <c r="B612" s="672"/>
      <c r="C612" s="672"/>
      <c r="D612" s="672"/>
      <c r="E612" s="629"/>
      <c r="F612" s="629"/>
      <c r="G612" s="629"/>
      <c r="H612" s="629"/>
      <c r="I612" s="629"/>
      <c r="J612" s="629"/>
      <c r="K612" s="629"/>
      <c r="L612" s="629"/>
      <c r="M612" s="629"/>
      <c r="N612" s="629"/>
      <c r="O612" s="629"/>
      <c r="P612" s="629"/>
      <c r="Q612" s="629"/>
      <c r="R612" s="629"/>
      <c r="S612" s="629"/>
      <c r="T612" s="629"/>
      <c r="U612" s="629"/>
      <c r="V612" s="629"/>
      <c r="W612" s="629"/>
      <c r="X612" s="629"/>
      <c r="Y612" s="629"/>
      <c r="Z612" s="629"/>
      <c r="AA612" s="629"/>
      <c r="AB612" s="629"/>
      <c r="AC612" s="629"/>
      <c r="AD612" s="629"/>
      <c r="AE612" s="629"/>
    </row>
    <row r="613" spans="1:31">
      <c r="A613" s="672"/>
      <c r="B613" s="672"/>
      <c r="C613" s="672"/>
      <c r="D613" s="672"/>
      <c r="E613" s="629"/>
      <c r="F613" s="629"/>
      <c r="G613" s="629"/>
      <c r="H613" s="629"/>
      <c r="I613" s="629"/>
      <c r="J613" s="629"/>
      <c r="K613" s="629"/>
      <c r="L613" s="629"/>
      <c r="M613" s="629"/>
      <c r="N613" s="629"/>
      <c r="O613" s="629"/>
      <c r="P613" s="629"/>
      <c r="Q613" s="629"/>
      <c r="R613" s="629"/>
      <c r="S613" s="629"/>
      <c r="T613" s="629"/>
      <c r="U613" s="629"/>
      <c r="V613" s="629"/>
      <c r="W613" s="629"/>
      <c r="X613" s="629"/>
      <c r="Y613" s="629"/>
      <c r="Z613" s="629"/>
      <c r="AA613" s="629"/>
      <c r="AB613" s="629"/>
      <c r="AC613" s="629"/>
      <c r="AD613" s="629"/>
      <c r="AE613" s="629"/>
    </row>
    <row r="614" spans="1:31">
      <c r="A614" s="672"/>
      <c r="B614" s="672"/>
      <c r="C614" s="672"/>
      <c r="D614" s="672"/>
      <c r="E614" s="629"/>
      <c r="F614" s="629"/>
      <c r="G614" s="629"/>
      <c r="H614" s="629"/>
      <c r="I614" s="629"/>
      <c r="J614" s="629"/>
      <c r="K614" s="629"/>
      <c r="L614" s="629"/>
      <c r="M614" s="629"/>
      <c r="N614" s="629"/>
      <c r="O614" s="629"/>
      <c r="P614" s="629"/>
      <c r="Q614" s="629"/>
      <c r="R614" s="629"/>
      <c r="S614" s="629"/>
      <c r="T614" s="629"/>
      <c r="U614" s="629"/>
      <c r="V614" s="629"/>
      <c r="W614" s="629"/>
      <c r="X614" s="629"/>
      <c r="Y614" s="629"/>
      <c r="Z614" s="629"/>
      <c r="AA614" s="629"/>
      <c r="AB614" s="629"/>
      <c r="AC614" s="629"/>
      <c r="AD614" s="629"/>
      <c r="AE614" s="629"/>
    </row>
    <row r="615" spans="1:31">
      <c r="A615" s="672"/>
      <c r="B615" s="672"/>
      <c r="C615" s="672"/>
      <c r="D615" s="672"/>
      <c r="E615" s="629"/>
      <c r="F615" s="629"/>
      <c r="G615" s="629"/>
      <c r="H615" s="629"/>
      <c r="I615" s="629"/>
      <c r="J615" s="629"/>
      <c r="K615" s="629"/>
      <c r="L615" s="629"/>
      <c r="M615" s="629"/>
      <c r="N615" s="629"/>
      <c r="O615" s="629"/>
      <c r="P615" s="629"/>
      <c r="Q615" s="629"/>
      <c r="R615" s="629"/>
      <c r="S615" s="629"/>
      <c r="T615" s="629"/>
      <c r="U615" s="629"/>
      <c r="V615" s="629"/>
      <c r="W615" s="629"/>
      <c r="X615" s="629"/>
      <c r="Y615" s="629"/>
      <c r="Z615" s="629"/>
      <c r="AA615" s="629"/>
      <c r="AB615" s="629"/>
      <c r="AC615" s="629"/>
      <c r="AD615" s="629"/>
      <c r="AE615" s="629"/>
    </row>
    <row r="616" spans="1:31">
      <c r="A616" s="672"/>
      <c r="B616" s="672"/>
      <c r="C616" s="672"/>
      <c r="D616" s="672"/>
      <c r="E616" s="629"/>
      <c r="F616" s="629"/>
      <c r="G616" s="629"/>
      <c r="H616" s="629"/>
      <c r="I616" s="629"/>
      <c r="J616" s="629"/>
      <c r="K616" s="629"/>
      <c r="L616" s="629"/>
      <c r="M616" s="629"/>
      <c r="N616" s="629"/>
      <c r="O616" s="629"/>
      <c r="P616" s="629"/>
      <c r="Q616" s="629"/>
      <c r="R616" s="629"/>
      <c r="S616" s="629"/>
      <c r="T616" s="629"/>
      <c r="U616" s="629"/>
      <c r="V616" s="629"/>
      <c r="W616" s="629"/>
      <c r="X616" s="629"/>
      <c r="Y616" s="629"/>
      <c r="Z616" s="629"/>
      <c r="AA616" s="629"/>
      <c r="AB616" s="629"/>
      <c r="AC616" s="629"/>
      <c r="AD616" s="629"/>
      <c r="AE616" s="629"/>
    </row>
    <row r="617" spans="1:31">
      <c r="A617" s="672"/>
      <c r="B617" s="672"/>
      <c r="C617" s="672"/>
      <c r="D617" s="672"/>
      <c r="E617" s="629"/>
      <c r="F617" s="629"/>
      <c r="G617" s="629"/>
      <c r="H617" s="629"/>
      <c r="I617" s="629"/>
      <c r="J617" s="629"/>
      <c r="K617" s="629"/>
      <c r="L617" s="629"/>
      <c r="M617" s="629"/>
      <c r="N617" s="629"/>
      <c r="O617" s="629"/>
      <c r="P617" s="629"/>
      <c r="Q617" s="629"/>
      <c r="R617" s="629"/>
      <c r="S617" s="629"/>
      <c r="T617" s="629"/>
      <c r="U617" s="629"/>
      <c r="V617" s="629"/>
      <c r="W617" s="629"/>
      <c r="X617" s="629"/>
      <c r="Y617" s="629"/>
      <c r="Z617" s="629"/>
      <c r="AA617" s="629"/>
      <c r="AB617" s="629"/>
      <c r="AC617" s="629"/>
      <c r="AD617" s="629"/>
      <c r="AE617" s="629"/>
    </row>
    <row r="618" spans="1:31">
      <c r="A618" s="672"/>
      <c r="B618" s="672"/>
      <c r="C618" s="672"/>
      <c r="D618" s="672"/>
      <c r="E618" s="629"/>
      <c r="F618" s="629"/>
      <c r="G618" s="629"/>
      <c r="H618" s="629"/>
      <c r="I618" s="629"/>
      <c r="J618" s="629"/>
      <c r="K618" s="629"/>
      <c r="L618" s="629"/>
      <c r="M618" s="629"/>
      <c r="N618" s="629"/>
      <c r="O618" s="629"/>
      <c r="P618" s="629"/>
      <c r="Q618" s="629"/>
      <c r="R618" s="629"/>
      <c r="S618" s="629"/>
      <c r="T618" s="629"/>
      <c r="U618" s="629"/>
      <c r="V618" s="629"/>
      <c r="W618" s="629"/>
      <c r="X618" s="629"/>
      <c r="Y618" s="629"/>
      <c r="Z618" s="629"/>
      <c r="AA618" s="629"/>
      <c r="AB618" s="629"/>
      <c r="AC618" s="629"/>
      <c r="AD618" s="629"/>
      <c r="AE618" s="629"/>
    </row>
    <row r="619" spans="1:31">
      <c r="A619" s="672"/>
      <c r="B619" s="672"/>
      <c r="C619" s="672"/>
      <c r="D619" s="672"/>
      <c r="E619" s="629"/>
      <c r="F619" s="629"/>
      <c r="G619" s="629"/>
      <c r="H619" s="629"/>
      <c r="I619" s="629"/>
      <c r="J619" s="629"/>
      <c r="K619" s="629"/>
      <c r="L619" s="629"/>
      <c r="M619" s="629"/>
      <c r="N619" s="629"/>
      <c r="O619" s="629"/>
      <c r="P619" s="629"/>
      <c r="Q619" s="629"/>
      <c r="R619" s="629"/>
      <c r="S619" s="629"/>
      <c r="T619" s="629"/>
      <c r="U619" s="629"/>
      <c r="V619" s="629"/>
      <c r="W619" s="629"/>
      <c r="X619" s="629"/>
      <c r="Y619" s="629"/>
      <c r="Z619" s="629"/>
      <c r="AA619" s="629"/>
      <c r="AB619" s="629"/>
      <c r="AC619" s="629"/>
      <c r="AD619" s="629"/>
      <c r="AE619" s="629"/>
    </row>
    <row r="620" spans="1:31">
      <c r="A620" s="672"/>
      <c r="B620" s="672"/>
      <c r="C620" s="672"/>
      <c r="D620" s="672"/>
      <c r="E620" s="629"/>
      <c r="F620" s="629"/>
      <c r="G620" s="629"/>
      <c r="H620" s="629"/>
      <c r="I620" s="629"/>
      <c r="J620" s="629"/>
      <c r="K620" s="629"/>
      <c r="L620" s="629"/>
      <c r="M620" s="629"/>
      <c r="N620" s="629"/>
      <c r="O620" s="629"/>
      <c r="P620" s="629"/>
      <c r="Q620" s="629"/>
      <c r="R620" s="629"/>
      <c r="S620" s="629"/>
      <c r="T620" s="629"/>
      <c r="U620" s="629"/>
      <c r="V620" s="629"/>
      <c r="W620" s="629"/>
      <c r="X620" s="629"/>
      <c r="Y620" s="629"/>
      <c r="Z620" s="629"/>
      <c r="AA620" s="629"/>
      <c r="AB620" s="629"/>
      <c r="AC620" s="629"/>
      <c r="AD620" s="629"/>
      <c r="AE620" s="629"/>
    </row>
    <row r="621" spans="1:31">
      <c r="A621" s="672"/>
      <c r="B621" s="672"/>
      <c r="C621" s="672"/>
      <c r="D621" s="672"/>
      <c r="E621" s="629"/>
      <c r="F621" s="629"/>
      <c r="G621" s="629"/>
      <c r="H621" s="629"/>
      <c r="I621" s="629"/>
      <c r="J621" s="629"/>
      <c r="K621" s="629"/>
      <c r="L621" s="629"/>
      <c r="M621" s="629"/>
      <c r="N621" s="629"/>
      <c r="O621" s="629"/>
      <c r="P621" s="629"/>
      <c r="Q621" s="629"/>
      <c r="R621" s="629"/>
      <c r="S621" s="629"/>
      <c r="T621" s="629"/>
      <c r="U621" s="629"/>
      <c r="V621" s="629"/>
      <c r="W621" s="629"/>
      <c r="X621" s="629"/>
      <c r="Y621" s="629"/>
      <c r="Z621" s="629"/>
      <c r="AA621" s="629"/>
      <c r="AB621" s="629"/>
      <c r="AC621" s="629"/>
      <c r="AD621" s="629"/>
      <c r="AE621" s="629"/>
    </row>
    <row r="622" spans="1:31">
      <c r="A622" s="672"/>
      <c r="B622" s="672"/>
      <c r="C622" s="672"/>
      <c r="D622" s="672"/>
      <c r="E622" s="629"/>
      <c r="F622" s="629"/>
      <c r="G622" s="629"/>
      <c r="H622" s="629"/>
      <c r="I622" s="629"/>
      <c r="J622" s="629"/>
      <c r="K622" s="629"/>
      <c r="L622" s="629"/>
      <c r="M622" s="629"/>
      <c r="N622" s="629"/>
      <c r="O622" s="629"/>
      <c r="P622" s="629"/>
      <c r="Q622" s="629"/>
      <c r="R622" s="629"/>
      <c r="S622" s="629"/>
      <c r="T622" s="629"/>
      <c r="U622" s="629"/>
      <c r="V622" s="629"/>
      <c r="W622" s="629"/>
      <c r="X622" s="629"/>
      <c r="Y622" s="629"/>
      <c r="Z622" s="629"/>
      <c r="AA622" s="629"/>
      <c r="AB622" s="629"/>
      <c r="AC622" s="629"/>
      <c r="AD622" s="629"/>
      <c r="AE622" s="629"/>
    </row>
    <row r="623" spans="1:31">
      <c r="A623" s="672"/>
      <c r="B623" s="672"/>
      <c r="C623" s="672"/>
      <c r="D623" s="672"/>
      <c r="E623" s="629"/>
      <c r="F623" s="629"/>
      <c r="G623" s="629"/>
      <c r="H623" s="629"/>
      <c r="I623" s="629"/>
      <c r="J623" s="629"/>
      <c r="K623" s="629"/>
      <c r="L623" s="629"/>
      <c r="M623" s="629"/>
      <c r="N623" s="629"/>
      <c r="O623" s="629"/>
      <c r="P623" s="629"/>
      <c r="Q623" s="629"/>
      <c r="R623" s="629"/>
      <c r="S623" s="629"/>
      <c r="T623" s="629"/>
      <c r="U623" s="629"/>
      <c r="V623" s="629"/>
      <c r="W623" s="629"/>
      <c r="X623" s="629"/>
      <c r="Y623" s="629"/>
      <c r="Z623" s="629"/>
      <c r="AA623" s="629"/>
      <c r="AB623" s="629"/>
      <c r="AC623" s="629"/>
      <c r="AD623" s="629"/>
      <c r="AE623" s="629"/>
    </row>
    <row r="624" spans="1:31">
      <c r="A624" s="672"/>
      <c r="B624" s="672"/>
      <c r="C624" s="672"/>
      <c r="D624" s="672"/>
      <c r="E624" s="629"/>
      <c r="F624" s="629"/>
      <c r="G624" s="629"/>
      <c r="H624" s="629"/>
      <c r="I624" s="629"/>
      <c r="J624" s="629"/>
      <c r="K624" s="629"/>
      <c r="L624" s="629"/>
      <c r="M624" s="629"/>
      <c r="N624" s="629"/>
      <c r="O624" s="629"/>
      <c r="P624" s="629"/>
      <c r="Q624" s="629"/>
      <c r="R624" s="629"/>
      <c r="S624" s="629"/>
      <c r="T624" s="629"/>
      <c r="U624" s="629"/>
      <c r="V624" s="629"/>
      <c r="W624" s="629"/>
      <c r="X624" s="629"/>
      <c r="Y624" s="629"/>
      <c r="Z624" s="629"/>
      <c r="AA624" s="629"/>
      <c r="AB624" s="629"/>
      <c r="AC624" s="629"/>
      <c r="AD624" s="629"/>
      <c r="AE624" s="629"/>
    </row>
    <row r="625" spans="1:31">
      <c r="A625" s="672"/>
      <c r="B625" s="672"/>
      <c r="C625" s="672"/>
      <c r="D625" s="672"/>
      <c r="E625" s="629"/>
      <c r="F625" s="629"/>
      <c r="G625" s="629"/>
      <c r="H625" s="629"/>
      <c r="I625" s="629"/>
      <c r="J625" s="629"/>
      <c r="K625" s="629"/>
      <c r="L625" s="629"/>
      <c r="M625" s="629"/>
      <c r="N625" s="629"/>
      <c r="O625" s="629"/>
      <c r="P625" s="629"/>
      <c r="Q625" s="629"/>
      <c r="R625" s="629"/>
      <c r="S625" s="629"/>
      <c r="T625" s="629"/>
      <c r="U625" s="629"/>
      <c r="V625" s="629"/>
      <c r="W625" s="629"/>
      <c r="X625" s="629"/>
      <c r="Y625" s="629"/>
      <c r="Z625" s="629"/>
      <c r="AA625" s="629"/>
      <c r="AB625" s="629"/>
      <c r="AC625" s="629"/>
      <c r="AD625" s="629"/>
      <c r="AE625" s="629"/>
    </row>
    <row r="626" spans="1:31">
      <c r="A626" s="672"/>
      <c r="B626" s="672"/>
      <c r="C626" s="672"/>
      <c r="D626" s="672"/>
      <c r="E626" s="629"/>
      <c r="F626" s="629"/>
      <c r="G626" s="629"/>
      <c r="H626" s="629"/>
      <c r="I626" s="629"/>
      <c r="J626" s="629"/>
      <c r="K626" s="629"/>
      <c r="L626" s="629"/>
      <c r="M626" s="629"/>
      <c r="N626" s="629"/>
      <c r="O626" s="629"/>
      <c r="P626" s="629"/>
      <c r="Q626" s="629"/>
      <c r="R626" s="629"/>
      <c r="S626" s="629"/>
      <c r="T626" s="629"/>
      <c r="U626" s="629"/>
      <c r="V626" s="629"/>
      <c r="W626" s="629"/>
      <c r="X626" s="629"/>
      <c r="Y626" s="629"/>
      <c r="Z626" s="629"/>
      <c r="AA626" s="629"/>
      <c r="AB626" s="629"/>
      <c r="AC626" s="629"/>
      <c r="AD626" s="629"/>
      <c r="AE626" s="629"/>
    </row>
    <row r="627" spans="1:31">
      <c r="A627" s="672"/>
      <c r="B627" s="672"/>
      <c r="C627" s="672"/>
      <c r="D627" s="672"/>
      <c r="E627" s="629"/>
      <c r="F627" s="629"/>
      <c r="G627" s="629"/>
      <c r="H627" s="629"/>
      <c r="I627" s="629"/>
      <c r="J627" s="629"/>
      <c r="K627" s="629"/>
      <c r="L627" s="629"/>
      <c r="M627" s="629"/>
      <c r="N627" s="629"/>
      <c r="O627" s="629"/>
      <c r="P627" s="629"/>
      <c r="Q627" s="629"/>
      <c r="R627" s="629"/>
      <c r="S627" s="629"/>
      <c r="T627" s="629"/>
      <c r="U627" s="629"/>
      <c r="V627" s="629"/>
      <c r="W627" s="629"/>
      <c r="X627" s="629"/>
      <c r="Y627" s="629"/>
      <c r="Z627" s="629"/>
      <c r="AA627" s="629"/>
      <c r="AB627" s="629"/>
      <c r="AC627" s="629"/>
      <c r="AD627" s="629"/>
      <c r="AE627" s="629"/>
    </row>
    <row r="628" spans="1:31">
      <c r="A628" s="672"/>
      <c r="B628" s="672"/>
      <c r="C628" s="672"/>
      <c r="D628" s="672"/>
      <c r="E628" s="629"/>
      <c r="F628" s="629"/>
      <c r="G628" s="629"/>
      <c r="H628" s="629"/>
      <c r="I628" s="629"/>
      <c r="J628" s="629"/>
      <c r="K628" s="629"/>
      <c r="L628" s="629"/>
      <c r="M628" s="629"/>
      <c r="N628" s="629"/>
      <c r="O628" s="629"/>
      <c r="P628" s="629"/>
      <c r="Q628" s="629"/>
      <c r="R628" s="629"/>
      <c r="S628" s="629"/>
      <c r="T628" s="629"/>
      <c r="U628" s="629"/>
      <c r="V628" s="629"/>
      <c r="W628" s="629"/>
      <c r="X628" s="629"/>
      <c r="Y628" s="629"/>
      <c r="Z628" s="629"/>
      <c r="AA628" s="629"/>
      <c r="AB628" s="629"/>
      <c r="AC628" s="629"/>
      <c r="AD628" s="629"/>
      <c r="AE628" s="629"/>
    </row>
    <row r="629" spans="1:31">
      <c r="A629" s="672"/>
      <c r="B629" s="672"/>
      <c r="C629" s="672"/>
      <c r="D629" s="672"/>
      <c r="E629" s="629"/>
      <c r="F629" s="629"/>
      <c r="G629" s="629"/>
      <c r="H629" s="629"/>
      <c r="I629" s="629"/>
      <c r="J629" s="629"/>
      <c r="K629" s="629"/>
      <c r="L629" s="629"/>
      <c r="M629" s="629"/>
      <c r="N629" s="629"/>
      <c r="O629" s="629"/>
      <c r="P629" s="629"/>
      <c r="Q629" s="629"/>
      <c r="R629" s="629"/>
      <c r="S629" s="629"/>
      <c r="T629" s="629"/>
      <c r="U629" s="629"/>
      <c r="V629" s="629"/>
      <c r="W629" s="629"/>
      <c r="X629" s="629"/>
      <c r="Y629" s="629"/>
      <c r="Z629" s="629"/>
      <c r="AA629" s="629"/>
      <c r="AB629" s="629"/>
      <c r="AC629" s="629"/>
      <c r="AD629" s="629"/>
      <c r="AE629" s="629"/>
    </row>
    <row r="630" spans="1:31">
      <c r="A630" s="672"/>
      <c r="B630" s="672"/>
      <c r="C630" s="672"/>
      <c r="D630" s="672"/>
      <c r="E630" s="629"/>
      <c r="F630" s="629"/>
      <c r="G630" s="629"/>
      <c r="H630" s="629"/>
      <c r="I630" s="629"/>
      <c r="J630" s="629"/>
      <c r="K630" s="629"/>
      <c r="L630" s="629"/>
      <c r="M630" s="629"/>
      <c r="N630" s="629"/>
      <c r="O630" s="629"/>
      <c r="P630" s="629"/>
      <c r="Q630" s="629"/>
      <c r="R630" s="629"/>
      <c r="S630" s="629"/>
      <c r="T630" s="629"/>
      <c r="U630" s="629"/>
      <c r="V630" s="629"/>
      <c r="W630" s="629"/>
      <c r="X630" s="629"/>
      <c r="Y630" s="629"/>
      <c r="Z630" s="629"/>
      <c r="AA630" s="629"/>
      <c r="AB630" s="629"/>
      <c r="AC630" s="629"/>
      <c r="AD630" s="629"/>
      <c r="AE630" s="629"/>
    </row>
    <row r="631" spans="1:31">
      <c r="A631" s="672"/>
      <c r="B631" s="672"/>
      <c r="C631" s="672"/>
      <c r="D631" s="672"/>
      <c r="E631" s="629"/>
      <c r="F631" s="629"/>
      <c r="G631" s="629"/>
      <c r="H631" s="629"/>
      <c r="I631" s="629"/>
      <c r="J631" s="629"/>
      <c r="K631" s="629"/>
      <c r="L631" s="629"/>
      <c r="M631" s="629"/>
      <c r="N631" s="629"/>
      <c r="O631" s="629"/>
      <c r="P631" s="629"/>
      <c r="Q631" s="629"/>
      <c r="R631" s="629"/>
      <c r="S631" s="629"/>
      <c r="T631" s="629"/>
      <c r="U631" s="629"/>
      <c r="V631" s="629"/>
      <c r="W631" s="629"/>
      <c r="X631" s="629"/>
      <c r="Y631" s="629"/>
      <c r="Z631" s="629"/>
      <c r="AA631" s="629"/>
      <c r="AB631" s="629"/>
      <c r="AC631" s="629"/>
      <c r="AD631" s="629"/>
      <c r="AE631" s="629"/>
    </row>
    <row r="632" spans="1:31">
      <c r="A632" s="672"/>
      <c r="B632" s="672"/>
      <c r="C632" s="672"/>
      <c r="D632" s="672"/>
      <c r="E632" s="629"/>
      <c r="F632" s="629"/>
      <c r="G632" s="629"/>
      <c r="H632" s="629"/>
      <c r="I632" s="629"/>
      <c r="J632" s="629"/>
      <c r="K632" s="629"/>
      <c r="L632" s="629"/>
      <c r="M632" s="629"/>
      <c r="N632" s="629"/>
      <c r="O632" s="629"/>
      <c r="P632" s="629"/>
      <c r="Q632" s="629"/>
      <c r="R632" s="629"/>
      <c r="S632" s="629"/>
      <c r="T632" s="629"/>
      <c r="U632" s="629"/>
      <c r="V632" s="629"/>
      <c r="W632" s="629"/>
      <c r="X632" s="629"/>
      <c r="Y632" s="629"/>
      <c r="Z632" s="629"/>
      <c r="AA632" s="629"/>
      <c r="AB632" s="629"/>
      <c r="AC632" s="629"/>
      <c r="AD632" s="629"/>
      <c r="AE632" s="629"/>
    </row>
    <row r="633" spans="1:31">
      <c r="A633" s="672"/>
      <c r="B633" s="672"/>
      <c r="C633" s="672"/>
      <c r="D633" s="672"/>
      <c r="E633" s="629"/>
      <c r="F633" s="629"/>
      <c r="G633" s="629"/>
      <c r="H633" s="629"/>
      <c r="I633" s="629"/>
      <c r="J633" s="629"/>
      <c r="K633" s="629"/>
      <c r="L633" s="629"/>
      <c r="M633" s="629"/>
      <c r="N633" s="629"/>
      <c r="O633" s="629"/>
      <c r="P633" s="629"/>
      <c r="Q633" s="629"/>
      <c r="R633" s="629"/>
      <c r="S633" s="629"/>
      <c r="T633" s="629"/>
      <c r="U633" s="629"/>
      <c r="V633" s="629"/>
      <c r="W633" s="629"/>
      <c r="X633" s="629"/>
      <c r="Y633" s="629"/>
      <c r="Z633" s="629"/>
      <c r="AA633" s="629"/>
      <c r="AB633" s="629"/>
      <c r="AC633" s="629"/>
      <c r="AD633" s="629"/>
      <c r="AE633" s="629"/>
    </row>
    <row r="634" spans="1:31">
      <c r="A634" s="672"/>
      <c r="B634" s="672"/>
      <c r="C634" s="672"/>
      <c r="D634" s="672"/>
      <c r="E634" s="629"/>
      <c r="F634" s="629"/>
      <c r="G634" s="629"/>
      <c r="H634" s="629"/>
      <c r="I634" s="629"/>
      <c r="J634" s="629"/>
      <c r="K634" s="629"/>
      <c r="L634" s="629"/>
      <c r="M634" s="629"/>
      <c r="N634" s="629"/>
      <c r="O634" s="629"/>
      <c r="P634" s="629"/>
      <c r="Q634" s="629"/>
      <c r="R634" s="629"/>
      <c r="S634" s="629"/>
      <c r="T634" s="629"/>
      <c r="U634" s="629"/>
      <c r="V634" s="629"/>
      <c r="W634" s="629"/>
      <c r="X634" s="629"/>
      <c r="Y634" s="629"/>
      <c r="Z634" s="629"/>
      <c r="AA634" s="629"/>
      <c r="AB634" s="629"/>
      <c r="AC634" s="629"/>
      <c r="AD634" s="629"/>
      <c r="AE634" s="629"/>
    </row>
    <row r="635" spans="1:31">
      <c r="A635" s="672"/>
      <c r="B635" s="672"/>
      <c r="C635" s="672"/>
      <c r="D635" s="672"/>
      <c r="E635" s="629"/>
      <c r="F635" s="629"/>
      <c r="G635" s="629"/>
      <c r="H635" s="629"/>
      <c r="I635" s="629"/>
      <c r="J635" s="629"/>
      <c r="K635" s="629"/>
      <c r="L635" s="629"/>
      <c r="M635" s="629"/>
      <c r="N635" s="629"/>
      <c r="O635" s="629"/>
      <c r="P635" s="629"/>
      <c r="Q635" s="629"/>
      <c r="R635" s="629"/>
      <c r="S635" s="629"/>
      <c r="T635" s="629"/>
      <c r="U635" s="629"/>
      <c r="V635" s="629"/>
      <c r="W635" s="629"/>
      <c r="X635" s="629"/>
      <c r="Y635" s="629"/>
      <c r="Z635" s="629"/>
      <c r="AA635" s="629"/>
      <c r="AB635" s="629"/>
      <c r="AC635" s="629"/>
      <c r="AD635" s="629"/>
      <c r="AE635" s="629"/>
    </row>
    <row r="636" spans="1:31">
      <c r="A636" s="672"/>
      <c r="B636" s="672"/>
      <c r="C636" s="672"/>
      <c r="D636" s="672"/>
      <c r="E636" s="629"/>
      <c r="F636" s="629"/>
      <c r="G636" s="629"/>
      <c r="H636" s="629"/>
      <c r="I636" s="629"/>
      <c r="J636" s="629"/>
      <c r="K636" s="629"/>
      <c r="L636" s="629"/>
      <c r="M636" s="629"/>
      <c r="N636" s="629"/>
      <c r="O636" s="629"/>
      <c r="P636" s="629"/>
      <c r="Q636" s="629"/>
      <c r="R636" s="629"/>
      <c r="S636" s="629"/>
      <c r="T636" s="629"/>
      <c r="U636" s="629"/>
      <c r="V636" s="629"/>
      <c r="W636" s="629"/>
      <c r="X636" s="629"/>
      <c r="Y636" s="629"/>
      <c r="Z636" s="629"/>
      <c r="AA636" s="629"/>
      <c r="AB636" s="629"/>
      <c r="AC636" s="629"/>
      <c r="AD636" s="629"/>
      <c r="AE636" s="629"/>
    </row>
    <row r="637" spans="1:31">
      <c r="A637" s="672"/>
      <c r="B637" s="672"/>
      <c r="C637" s="672"/>
      <c r="D637" s="672"/>
      <c r="E637" s="629"/>
      <c r="F637" s="629"/>
      <c r="G637" s="629"/>
      <c r="H637" s="629"/>
      <c r="I637" s="629"/>
      <c r="J637" s="629"/>
      <c r="K637" s="629"/>
      <c r="L637" s="629"/>
      <c r="M637" s="629"/>
      <c r="N637" s="629"/>
      <c r="O637" s="629"/>
      <c r="P637" s="629"/>
      <c r="Q637" s="629"/>
      <c r="R637" s="629"/>
      <c r="S637" s="629"/>
      <c r="T637" s="629"/>
      <c r="U637" s="629"/>
      <c r="V637" s="629"/>
      <c r="W637" s="629"/>
      <c r="X637" s="629"/>
      <c r="Y637" s="629"/>
      <c r="Z637" s="629"/>
      <c r="AA637" s="629"/>
      <c r="AB637" s="629"/>
      <c r="AC637" s="629"/>
      <c r="AD637" s="629"/>
      <c r="AE637" s="629"/>
    </row>
    <row r="638" spans="1:31">
      <c r="A638" s="672"/>
      <c r="B638" s="672"/>
      <c r="C638" s="672"/>
      <c r="D638" s="672"/>
      <c r="E638" s="629"/>
      <c r="F638" s="629"/>
      <c r="G638" s="629"/>
      <c r="H638" s="629"/>
      <c r="I638" s="629"/>
      <c r="J638" s="629"/>
      <c r="K638" s="629"/>
      <c r="L638" s="629"/>
      <c r="M638" s="629"/>
      <c r="N638" s="629"/>
      <c r="O638" s="629"/>
      <c r="P638" s="629"/>
      <c r="Q638" s="629"/>
      <c r="R638" s="629"/>
      <c r="S638" s="629"/>
      <c r="T638" s="629"/>
      <c r="U638" s="629"/>
      <c r="V638" s="629"/>
      <c r="W638" s="629"/>
      <c r="X638" s="629"/>
      <c r="Y638" s="629"/>
      <c r="Z638" s="629"/>
      <c r="AA638" s="629"/>
      <c r="AB638" s="629"/>
      <c r="AC638" s="629"/>
      <c r="AD638" s="629"/>
      <c r="AE638" s="629"/>
    </row>
    <row r="639" spans="1:31">
      <c r="A639" s="672"/>
      <c r="B639" s="672"/>
      <c r="C639" s="672"/>
      <c r="D639" s="672"/>
      <c r="E639" s="629"/>
      <c r="F639" s="629"/>
      <c r="G639" s="629"/>
      <c r="H639" s="629"/>
      <c r="I639" s="629"/>
      <c r="J639" s="629"/>
      <c r="K639" s="629"/>
      <c r="L639" s="629"/>
      <c r="M639" s="629"/>
      <c r="N639" s="629"/>
      <c r="O639" s="629"/>
      <c r="P639" s="629"/>
      <c r="Q639" s="629"/>
      <c r="R639" s="629"/>
      <c r="S639" s="629"/>
      <c r="T639" s="629"/>
      <c r="U639" s="629"/>
      <c r="V639" s="629"/>
      <c r="W639" s="629"/>
      <c r="X639" s="629"/>
      <c r="Y639" s="629"/>
      <c r="Z639" s="629"/>
      <c r="AA639" s="629"/>
      <c r="AB639" s="629"/>
      <c r="AC639" s="629"/>
      <c r="AD639" s="629"/>
      <c r="AE639" s="629"/>
    </row>
    <row r="640" spans="1:31">
      <c r="A640" s="672"/>
      <c r="B640" s="672"/>
      <c r="C640" s="672"/>
      <c r="D640" s="672"/>
      <c r="E640" s="629"/>
      <c r="F640" s="629"/>
      <c r="G640" s="629"/>
      <c r="H640" s="629"/>
      <c r="I640" s="629"/>
      <c r="J640" s="629"/>
      <c r="K640" s="629"/>
      <c r="L640" s="629"/>
      <c r="M640" s="629"/>
      <c r="N640" s="629"/>
      <c r="O640" s="629"/>
      <c r="P640" s="629"/>
      <c r="Q640" s="629"/>
      <c r="R640" s="629"/>
      <c r="S640" s="629"/>
      <c r="T640" s="629"/>
      <c r="U640" s="629"/>
      <c r="V640" s="629"/>
      <c r="W640" s="629"/>
      <c r="X640" s="629"/>
      <c r="Y640" s="629"/>
      <c r="Z640" s="629"/>
      <c r="AA640" s="629"/>
      <c r="AB640" s="629"/>
      <c r="AC640" s="629"/>
      <c r="AD640" s="629"/>
      <c r="AE640" s="629"/>
    </row>
    <row r="641" spans="1:31">
      <c r="A641" s="672"/>
      <c r="B641" s="672"/>
      <c r="C641" s="672"/>
      <c r="D641" s="672"/>
      <c r="E641" s="629"/>
      <c r="F641" s="629"/>
      <c r="G641" s="629"/>
      <c r="H641" s="629"/>
      <c r="I641" s="629"/>
      <c r="J641" s="629"/>
      <c r="K641" s="629"/>
      <c r="L641" s="629"/>
      <c r="M641" s="629"/>
      <c r="N641" s="629"/>
      <c r="O641" s="629"/>
      <c r="P641" s="629"/>
      <c r="Q641" s="629"/>
      <c r="R641" s="629"/>
      <c r="S641" s="629"/>
      <c r="T641" s="629"/>
      <c r="U641" s="629"/>
      <c r="V641" s="629"/>
      <c r="W641" s="629"/>
      <c r="X641" s="629"/>
      <c r="Y641" s="629"/>
      <c r="Z641" s="629"/>
      <c r="AA641" s="629"/>
      <c r="AB641" s="629"/>
      <c r="AC641" s="629"/>
      <c r="AD641" s="629"/>
      <c r="AE641" s="629"/>
    </row>
    <row r="642" spans="1:31">
      <c r="A642" s="672"/>
      <c r="B642" s="672"/>
      <c r="C642" s="672"/>
      <c r="D642" s="672"/>
      <c r="E642" s="629"/>
      <c r="F642" s="629"/>
      <c r="G642" s="629"/>
      <c r="H642" s="629"/>
      <c r="I642" s="629"/>
      <c r="J642" s="629"/>
      <c r="K642" s="629"/>
      <c r="L642" s="629"/>
      <c r="M642" s="629"/>
      <c r="N642" s="629"/>
      <c r="O642" s="629"/>
      <c r="P642" s="629"/>
      <c r="Q642" s="629"/>
      <c r="R642" s="629"/>
      <c r="S642" s="629"/>
      <c r="T642" s="629"/>
      <c r="U642" s="629"/>
      <c r="V642" s="629"/>
      <c r="W642" s="629"/>
      <c r="X642" s="629"/>
      <c r="Y642" s="629"/>
      <c r="Z642" s="629"/>
      <c r="AA642" s="629"/>
      <c r="AB642" s="629"/>
      <c r="AC642" s="629"/>
      <c r="AD642" s="629"/>
      <c r="AE642" s="629"/>
    </row>
    <row r="643" spans="1:31">
      <c r="A643" s="672"/>
      <c r="B643" s="672"/>
      <c r="C643" s="672"/>
      <c r="D643" s="672"/>
      <c r="E643" s="629"/>
      <c r="F643" s="629"/>
      <c r="G643" s="629"/>
      <c r="H643" s="629"/>
      <c r="I643" s="629"/>
      <c r="J643" s="629"/>
      <c r="K643" s="629"/>
      <c r="L643" s="629"/>
      <c r="M643" s="629"/>
      <c r="N643" s="629"/>
      <c r="O643" s="629"/>
      <c r="P643" s="629"/>
      <c r="Q643" s="629"/>
      <c r="R643" s="629"/>
      <c r="S643" s="629"/>
      <c r="T643" s="629"/>
      <c r="U643" s="629"/>
      <c r="V643" s="629"/>
      <c r="W643" s="629"/>
      <c r="X643" s="629"/>
      <c r="Y643" s="629"/>
      <c r="Z643" s="629"/>
      <c r="AA643" s="629"/>
      <c r="AB643" s="629"/>
      <c r="AC643" s="629"/>
      <c r="AD643" s="629"/>
      <c r="AE643" s="629"/>
    </row>
    <row r="644" spans="1:31">
      <c r="A644" s="672"/>
      <c r="B644" s="672"/>
      <c r="C644" s="672"/>
      <c r="D644" s="672"/>
      <c r="E644" s="629"/>
      <c r="F644" s="629"/>
      <c r="G644" s="629"/>
      <c r="H644" s="629"/>
      <c r="I644" s="629"/>
      <c r="J644" s="629"/>
      <c r="K644" s="629"/>
      <c r="L644" s="629"/>
      <c r="M644" s="629"/>
      <c r="N644" s="629"/>
      <c r="O644" s="629"/>
      <c r="P644" s="629"/>
      <c r="Q644" s="629"/>
      <c r="R644" s="629"/>
      <c r="S644" s="629"/>
      <c r="T644" s="629"/>
      <c r="U644" s="629"/>
      <c r="V644" s="629"/>
      <c r="W644" s="629"/>
      <c r="X644" s="629"/>
      <c r="Y644" s="629"/>
      <c r="Z644" s="629"/>
      <c r="AA644" s="629"/>
      <c r="AB644" s="629"/>
      <c r="AC644" s="629"/>
      <c r="AD644" s="629"/>
      <c r="AE644" s="629"/>
    </row>
    <row r="645" spans="1:31">
      <c r="A645" s="672"/>
      <c r="B645" s="672"/>
      <c r="C645" s="672"/>
      <c r="D645" s="672"/>
      <c r="E645" s="629"/>
      <c r="F645" s="629"/>
      <c r="G645" s="629"/>
      <c r="H645" s="629"/>
      <c r="I645" s="629"/>
      <c r="J645" s="629"/>
      <c r="K645" s="629"/>
      <c r="L645" s="629"/>
      <c r="M645" s="629"/>
      <c r="N645" s="629"/>
      <c r="O645" s="629"/>
      <c r="P645" s="629"/>
      <c r="Q645" s="629"/>
      <c r="R645" s="629"/>
      <c r="S645" s="629"/>
      <c r="T645" s="629"/>
      <c r="U645" s="629"/>
      <c r="V645" s="629"/>
      <c r="W645" s="629"/>
      <c r="X645" s="629"/>
      <c r="Y645" s="629"/>
      <c r="Z645" s="629"/>
      <c r="AA645" s="629"/>
      <c r="AB645" s="629"/>
      <c r="AC645" s="629"/>
      <c r="AD645" s="629"/>
      <c r="AE645" s="629"/>
    </row>
    <row r="646" spans="1:31">
      <c r="A646" s="672"/>
      <c r="B646" s="672"/>
      <c r="C646" s="672"/>
      <c r="D646" s="672"/>
      <c r="E646" s="629"/>
      <c r="F646" s="629"/>
      <c r="G646" s="629"/>
      <c r="H646" s="629"/>
      <c r="I646" s="629"/>
      <c r="J646" s="629"/>
      <c r="K646" s="629"/>
      <c r="L646" s="629"/>
      <c r="M646" s="629"/>
      <c r="N646" s="629"/>
      <c r="O646" s="629"/>
      <c r="P646" s="629"/>
      <c r="Q646" s="629"/>
      <c r="R646" s="629"/>
      <c r="S646" s="629"/>
      <c r="T646" s="629"/>
      <c r="U646" s="629"/>
      <c r="V646" s="629"/>
      <c r="W646" s="629"/>
      <c r="X646" s="629"/>
      <c r="Y646" s="629"/>
      <c r="Z646" s="629"/>
      <c r="AA646" s="629"/>
      <c r="AB646" s="629"/>
      <c r="AC646" s="629"/>
      <c r="AD646" s="629"/>
      <c r="AE646" s="629"/>
    </row>
    <row r="647" spans="1:31">
      <c r="A647" s="672"/>
      <c r="B647" s="672"/>
      <c r="C647" s="672"/>
      <c r="D647" s="672"/>
      <c r="E647" s="629"/>
      <c r="F647" s="629"/>
      <c r="G647" s="629"/>
      <c r="H647" s="629"/>
      <c r="I647" s="629"/>
      <c r="J647" s="629"/>
      <c r="K647" s="629"/>
      <c r="L647" s="629"/>
      <c r="M647" s="629"/>
      <c r="N647" s="629"/>
      <c r="O647" s="629"/>
      <c r="P647" s="629"/>
      <c r="Q647" s="629"/>
      <c r="R647" s="629"/>
      <c r="S647" s="629"/>
      <c r="T647" s="629"/>
      <c r="U647" s="629"/>
      <c r="V647" s="629"/>
      <c r="W647" s="629"/>
      <c r="X647" s="629"/>
      <c r="Y647" s="629"/>
      <c r="Z647" s="629"/>
      <c r="AA647" s="629"/>
      <c r="AB647" s="629"/>
      <c r="AC647" s="629"/>
      <c r="AD647" s="629"/>
      <c r="AE647" s="629"/>
    </row>
    <row r="648" spans="1:31">
      <c r="A648" s="672"/>
      <c r="B648" s="672"/>
      <c r="C648" s="672"/>
      <c r="D648" s="672"/>
      <c r="E648" s="629"/>
      <c r="F648" s="629"/>
      <c r="G648" s="629"/>
      <c r="H648" s="629"/>
      <c r="I648" s="629"/>
      <c r="J648" s="629"/>
      <c r="K648" s="629"/>
      <c r="L648" s="629"/>
      <c r="M648" s="629"/>
      <c r="N648" s="629"/>
      <c r="O648" s="629"/>
      <c r="P648" s="629"/>
      <c r="Q648" s="629"/>
      <c r="R648" s="629"/>
      <c r="S648" s="629"/>
      <c r="T648" s="629"/>
      <c r="U648" s="629"/>
      <c r="V648" s="629"/>
      <c r="W648" s="629"/>
      <c r="X648" s="629"/>
      <c r="Y648" s="629"/>
      <c r="Z648" s="629"/>
      <c r="AA648" s="629"/>
      <c r="AB648" s="629"/>
      <c r="AC648" s="629"/>
      <c r="AD648" s="629"/>
      <c r="AE648" s="629"/>
    </row>
    <row r="649" spans="1:31">
      <c r="A649" s="672"/>
      <c r="B649" s="672"/>
      <c r="C649" s="672"/>
      <c r="D649" s="672"/>
      <c r="E649" s="629"/>
      <c r="F649" s="629"/>
      <c r="G649" s="629"/>
      <c r="H649" s="629"/>
      <c r="I649" s="629"/>
      <c r="J649" s="629"/>
      <c r="K649" s="629"/>
      <c r="L649" s="629"/>
      <c r="M649" s="629"/>
      <c r="N649" s="629"/>
      <c r="O649" s="629"/>
      <c r="P649" s="629"/>
      <c r="Q649" s="629"/>
      <c r="R649" s="629"/>
      <c r="S649" s="629"/>
      <c r="T649" s="629"/>
      <c r="U649" s="629"/>
      <c r="V649" s="629"/>
      <c r="W649" s="629"/>
      <c r="X649" s="629"/>
      <c r="Y649" s="629"/>
      <c r="Z649" s="629"/>
      <c r="AA649" s="629"/>
      <c r="AB649" s="629"/>
      <c r="AC649" s="629"/>
      <c r="AD649" s="629"/>
      <c r="AE649" s="629"/>
    </row>
    <row r="650" spans="1:31">
      <c r="A650" s="672"/>
      <c r="B650" s="672"/>
      <c r="C650" s="672"/>
      <c r="D650" s="672"/>
      <c r="E650" s="629"/>
      <c r="F650" s="629"/>
      <c r="G650" s="629"/>
      <c r="H650" s="629"/>
      <c r="I650" s="629"/>
      <c r="J650" s="629"/>
      <c r="K650" s="629"/>
      <c r="L650" s="629"/>
      <c r="M650" s="629"/>
      <c r="N650" s="629"/>
      <c r="O650" s="629"/>
      <c r="P650" s="629"/>
      <c r="Q650" s="629"/>
      <c r="R650" s="629"/>
      <c r="S650" s="629"/>
      <c r="T650" s="629"/>
      <c r="U650" s="629"/>
      <c r="V650" s="629"/>
      <c r="W650" s="629"/>
      <c r="X650" s="629"/>
      <c r="Y650" s="629"/>
      <c r="Z650" s="629"/>
      <c r="AA650" s="629"/>
      <c r="AB650" s="629"/>
      <c r="AC650" s="629"/>
      <c r="AD650" s="629"/>
      <c r="AE650" s="629"/>
    </row>
    <row r="651" spans="1:31">
      <c r="A651" s="672"/>
      <c r="B651" s="672"/>
      <c r="C651" s="672"/>
      <c r="D651" s="672"/>
      <c r="E651" s="629"/>
      <c r="F651" s="629"/>
      <c r="G651" s="629"/>
      <c r="H651" s="629"/>
      <c r="I651" s="629"/>
      <c r="J651" s="629"/>
      <c r="K651" s="629"/>
      <c r="L651" s="629"/>
      <c r="M651" s="629"/>
      <c r="N651" s="629"/>
      <c r="O651" s="629"/>
      <c r="P651" s="629"/>
      <c r="Q651" s="629"/>
      <c r="R651" s="629"/>
      <c r="S651" s="629"/>
      <c r="T651" s="629"/>
      <c r="U651" s="629"/>
      <c r="V651" s="629"/>
      <c r="W651" s="629"/>
      <c r="X651" s="629"/>
      <c r="Y651" s="629"/>
      <c r="Z651" s="629"/>
      <c r="AA651" s="629"/>
      <c r="AB651" s="629"/>
      <c r="AC651" s="629"/>
      <c r="AD651" s="629"/>
      <c r="AE651" s="629"/>
    </row>
    <row r="652" spans="1:31">
      <c r="A652" s="672"/>
      <c r="B652" s="672"/>
      <c r="C652" s="672"/>
      <c r="D652" s="672"/>
      <c r="E652" s="629"/>
      <c r="F652" s="629"/>
      <c r="G652" s="629"/>
      <c r="H652" s="629"/>
      <c r="I652" s="629"/>
      <c r="J652" s="629"/>
      <c r="K652" s="629"/>
      <c r="L652" s="629"/>
      <c r="M652" s="629"/>
      <c r="N652" s="629"/>
      <c r="O652" s="629"/>
      <c r="P652" s="629"/>
      <c r="Q652" s="629"/>
      <c r="R652" s="629"/>
      <c r="S652" s="629"/>
      <c r="T652" s="629"/>
      <c r="U652" s="629"/>
      <c r="V652" s="629"/>
      <c r="W652" s="629"/>
      <c r="X652" s="629"/>
      <c r="Y652" s="629"/>
      <c r="Z652" s="629"/>
      <c r="AA652" s="629"/>
      <c r="AB652" s="629"/>
      <c r="AC652" s="629"/>
      <c r="AD652" s="629"/>
      <c r="AE652" s="629"/>
    </row>
    <row r="653" spans="1:31">
      <c r="A653" s="672"/>
      <c r="B653" s="672"/>
      <c r="C653" s="672"/>
      <c r="D653" s="672"/>
      <c r="E653" s="629"/>
      <c r="F653" s="629"/>
      <c r="G653" s="629"/>
      <c r="H653" s="629"/>
      <c r="I653" s="629"/>
      <c r="J653" s="629"/>
      <c r="K653" s="629"/>
      <c r="L653" s="629"/>
      <c r="M653" s="629"/>
      <c r="N653" s="629"/>
      <c r="O653" s="629"/>
      <c r="P653" s="629"/>
      <c r="Q653" s="629"/>
      <c r="R653" s="629"/>
      <c r="S653" s="629"/>
      <c r="T653" s="629"/>
      <c r="U653" s="629"/>
      <c r="V653" s="629"/>
      <c r="W653" s="629"/>
      <c r="X653" s="629"/>
      <c r="Y653" s="629"/>
      <c r="Z653" s="629"/>
      <c r="AA653" s="629"/>
      <c r="AB653" s="629"/>
      <c r="AC653" s="629"/>
      <c r="AD653" s="629"/>
      <c r="AE653" s="629"/>
    </row>
    <row r="654" spans="1:31">
      <c r="A654" s="672"/>
      <c r="B654" s="672"/>
      <c r="C654" s="672"/>
      <c r="D654" s="672"/>
      <c r="E654" s="629"/>
      <c r="F654" s="629"/>
      <c r="G654" s="629"/>
      <c r="H654" s="629"/>
      <c r="I654" s="629"/>
      <c r="J654" s="629"/>
      <c r="K654" s="629"/>
      <c r="L654" s="629"/>
      <c r="M654" s="629"/>
      <c r="N654" s="629"/>
      <c r="O654" s="629"/>
      <c r="P654" s="629"/>
      <c r="Q654" s="629"/>
      <c r="R654" s="629"/>
      <c r="S654" s="629"/>
      <c r="T654" s="629"/>
      <c r="U654" s="629"/>
      <c r="V654" s="629"/>
      <c r="W654" s="629"/>
      <c r="X654" s="629"/>
      <c r="Y654" s="629"/>
      <c r="Z654" s="629"/>
      <c r="AA654" s="629"/>
      <c r="AB654" s="629"/>
      <c r="AC654" s="629"/>
      <c r="AD654" s="629"/>
      <c r="AE654" s="629"/>
    </row>
    <row r="655" spans="1:31">
      <c r="A655" s="672"/>
      <c r="B655" s="672"/>
      <c r="C655" s="672"/>
      <c r="D655" s="672"/>
      <c r="E655" s="629"/>
      <c r="F655" s="629"/>
      <c r="G655" s="629"/>
      <c r="H655" s="629"/>
      <c r="I655" s="629"/>
      <c r="J655" s="629"/>
      <c r="K655" s="629"/>
      <c r="L655" s="629"/>
      <c r="M655" s="629"/>
      <c r="N655" s="629"/>
      <c r="O655" s="629"/>
      <c r="P655" s="629"/>
      <c r="Q655" s="629"/>
      <c r="R655" s="629"/>
      <c r="S655" s="629"/>
      <c r="T655" s="629"/>
      <c r="U655" s="629"/>
      <c r="V655" s="629"/>
      <c r="W655" s="629"/>
      <c r="X655" s="629"/>
      <c r="Y655" s="629"/>
      <c r="Z655" s="629"/>
      <c r="AA655" s="629"/>
      <c r="AB655" s="629"/>
      <c r="AC655" s="629"/>
      <c r="AD655" s="629"/>
      <c r="AE655" s="629"/>
    </row>
    <row r="656" spans="1:31">
      <c r="A656" s="672"/>
      <c r="B656" s="672"/>
      <c r="C656" s="672"/>
      <c r="D656" s="672"/>
      <c r="E656" s="629"/>
      <c r="F656" s="629"/>
      <c r="G656" s="629"/>
      <c r="H656" s="629"/>
      <c r="I656" s="629"/>
      <c r="J656" s="629"/>
      <c r="K656" s="629"/>
      <c r="L656" s="629"/>
      <c r="M656" s="629"/>
      <c r="N656" s="629"/>
      <c r="O656" s="629"/>
      <c r="P656" s="629"/>
      <c r="Q656" s="629"/>
      <c r="R656" s="629"/>
      <c r="S656" s="629"/>
      <c r="T656" s="629"/>
      <c r="U656" s="629"/>
      <c r="V656" s="629"/>
      <c r="W656" s="629"/>
      <c r="X656" s="629"/>
      <c r="Y656" s="629"/>
      <c r="Z656" s="629"/>
      <c r="AA656" s="629"/>
      <c r="AB656" s="629"/>
      <c r="AC656" s="629"/>
      <c r="AD656" s="629"/>
      <c r="AE656" s="629"/>
    </row>
    <row r="657" spans="1:31">
      <c r="A657" s="672"/>
      <c r="B657" s="672"/>
      <c r="C657" s="672"/>
      <c r="D657" s="672"/>
      <c r="E657" s="629"/>
      <c r="F657" s="629"/>
      <c r="G657" s="629"/>
      <c r="H657" s="629"/>
      <c r="I657" s="629"/>
      <c r="J657" s="629"/>
      <c r="K657" s="629"/>
      <c r="L657" s="629"/>
      <c r="M657" s="629"/>
      <c r="N657" s="629"/>
      <c r="O657" s="629"/>
      <c r="P657" s="629"/>
      <c r="Q657" s="629"/>
      <c r="R657" s="629"/>
      <c r="S657" s="629"/>
      <c r="T657" s="629"/>
      <c r="U657" s="629"/>
      <c r="V657" s="629"/>
      <c r="W657" s="629"/>
      <c r="X657" s="629"/>
      <c r="Y657" s="629"/>
      <c r="Z657" s="629"/>
      <c r="AA657" s="629"/>
      <c r="AB657" s="629"/>
      <c r="AC657" s="629"/>
      <c r="AD657" s="629"/>
      <c r="AE657" s="629"/>
    </row>
    <row r="658" spans="1:31">
      <c r="A658" s="672"/>
      <c r="B658" s="672"/>
      <c r="C658" s="672"/>
      <c r="D658" s="672"/>
      <c r="E658" s="629"/>
      <c r="F658" s="629"/>
      <c r="G658" s="629"/>
      <c r="H658" s="629"/>
      <c r="I658" s="629"/>
      <c r="J658" s="629"/>
      <c r="K658" s="629"/>
      <c r="L658" s="629"/>
      <c r="M658" s="629"/>
      <c r="N658" s="629"/>
      <c r="O658" s="629"/>
      <c r="P658" s="629"/>
      <c r="Q658" s="629"/>
      <c r="R658" s="629"/>
      <c r="S658" s="629"/>
      <c r="T658" s="629"/>
      <c r="U658" s="629"/>
      <c r="V658" s="629"/>
      <c r="W658" s="629"/>
      <c r="X658" s="629"/>
      <c r="Y658" s="629"/>
      <c r="Z658" s="629"/>
      <c r="AA658" s="629"/>
      <c r="AB658" s="629"/>
      <c r="AC658" s="629"/>
      <c r="AD658" s="629"/>
      <c r="AE658" s="629"/>
    </row>
    <row r="659" spans="1:31">
      <c r="A659" s="672"/>
      <c r="B659" s="672"/>
      <c r="C659" s="672"/>
      <c r="D659" s="672"/>
      <c r="E659" s="629"/>
      <c r="F659" s="629"/>
      <c r="G659" s="629"/>
      <c r="H659" s="629"/>
      <c r="I659" s="629"/>
      <c r="J659" s="629"/>
      <c r="K659" s="629"/>
      <c r="L659" s="629"/>
      <c r="M659" s="629"/>
      <c r="N659" s="629"/>
      <c r="O659" s="629"/>
      <c r="P659" s="629"/>
      <c r="Q659" s="629"/>
      <c r="R659" s="629"/>
      <c r="S659" s="629"/>
      <c r="T659" s="629"/>
      <c r="U659" s="629"/>
      <c r="V659" s="629"/>
      <c r="W659" s="629"/>
      <c r="X659" s="629"/>
      <c r="Y659" s="629"/>
      <c r="Z659" s="629"/>
      <c r="AA659" s="629"/>
      <c r="AB659" s="629"/>
      <c r="AC659" s="629"/>
      <c r="AD659" s="629"/>
      <c r="AE659" s="629"/>
    </row>
    <row r="660" spans="1:31">
      <c r="A660" s="672"/>
      <c r="B660" s="672"/>
      <c r="C660" s="672"/>
      <c r="D660" s="672"/>
      <c r="E660" s="629"/>
      <c r="F660" s="629"/>
      <c r="G660" s="629"/>
      <c r="H660" s="629"/>
      <c r="I660" s="629"/>
      <c r="J660" s="629"/>
      <c r="K660" s="629"/>
      <c r="L660" s="629"/>
      <c r="M660" s="629"/>
      <c r="N660" s="629"/>
      <c r="O660" s="629"/>
      <c r="P660" s="629"/>
      <c r="Q660" s="629"/>
      <c r="R660" s="629"/>
      <c r="S660" s="629"/>
      <c r="T660" s="629"/>
      <c r="U660" s="629"/>
      <c r="V660" s="629"/>
      <c r="W660" s="629"/>
      <c r="X660" s="629"/>
      <c r="Y660" s="629"/>
      <c r="Z660" s="629"/>
      <c r="AA660" s="629"/>
      <c r="AB660" s="629"/>
      <c r="AC660" s="629"/>
      <c r="AD660" s="629"/>
      <c r="AE660" s="629"/>
    </row>
    <row r="661" spans="1:31">
      <c r="A661" s="672"/>
      <c r="B661" s="672"/>
      <c r="C661" s="672"/>
      <c r="D661" s="672"/>
      <c r="E661" s="629"/>
      <c r="F661" s="629"/>
      <c r="G661" s="629"/>
      <c r="H661" s="629"/>
      <c r="I661" s="629"/>
      <c r="J661" s="629"/>
      <c r="K661" s="629"/>
      <c r="L661" s="629"/>
      <c r="M661" s="629"/>
      <c r="N661" s="629"/>
      <c r="O661" s="629"/>
      <c r="P661" s="629"/>
      <c r="Q661" s="629"/>
      <c r="R661" s="629"/>
      <c r="S661" s="629"/>
      <c r="T661" s="629"/>
      <c r="U661" s="629"/>
      <c r="V661" s="629"/>
      <c r="W661" s="629"/>
      <c r="X661" s="629"/>
      <c r="Y661" s="629"/>
      <c r="Z661" s="629"/>
      <c r="AA661" s="629"/>
      <c r="AB661" s="629"/>
      <c r="AC661" s="629"/>
      <c r="AD661" s="629"/>
      <c r="AE661" s="629"/>
    </row>
    <row r="662" spans="1:31">
      <c r="A662" s="672"/>
      <c r="B662" s="672"/>
      <c r="C662" s="672"/>
      <c r="D662" s="672"/>
      <c r="E662" s="629"/>
      <c r="F662" s="629"/>
      <c r="G662" s="629"/>
      <c r="H662" s="629"/>
      <c r="I662" s="629"/>
      <c r="J662" s="629"/>
      <c r="K662" s="629"/>
      <c r="L662" s="629"/>
      <c r="M662" s="629"/>
      <c r="N662" s="629"/>
      <c r="O662" s="629"/>
      <c r="P662" s="629"/>
      <c r="Q662" s="629"/>
      <c r="R662" s="629"/>
      <c r="S662" s="629"/>
      <c r="T662" s="629"/>
      <c r="U662" s="629"/>
      <c r="V662" s="629"/>
      <c r="W662" s="629"/>
      <c r="X662" s="629"/>
      <c r="Y662" s="629"/>
      <c r="Z662" s="629"/>
      <c r="AA662" s="629"/>
      <c r="AB662" s="629"/>
      <c r="AC662" s="629"/>
      <c r="AD662" s="629"/>
      <c r="AE662" s="629"/>
    </row>
    <row r="663" spans="1:31">
      <c r="A663" s="672"/>
      <c r="B663" s="672"/>
      <c r="C663" s="672"/>
      <c r="D663" s="672"/>
      <c r="E663" s="629"/>
      <c r="F663" s="629"/>
      <c r="G663" s="629"/>
      <c r="H663" s="629"/>
      <c r="I663" s="629"/>
      <c r="J663" s="629"/>
      <c r="K663" s="629"/>
      <c r="L663" s="629"/>
      <c r="M663" s="629"/>
      <c r="N663" s="629"/>
      <c r="O663" s="629"/>
      <c r="P663" s="629"/>
      <c r="Q663" s="629"/>
      <c r="R663" s="629"/>
      <c r="S663" s="629"/>
      <c r="T663" s="629"/>
      <c r="U663" s="629"/>
      <c r="V663" s="629"/>
      <c r="W663" s="629"/>
      <c r="X663" s="629"/>
      <c r="Y663" s="629"/>
      <c r="Z663" s="629"/>
      <c r="AA663" s="629"/>
      <c r="AB663" s="629"/>
      <c r="AC663" s="629"/>
      <c r="AD663" s="629"/>
      <c r="AE663" s="629"/>
    </row>
    <row r="664" spans="1:31">
      <c r="A664" s="672"/>
      <c r="B664" s="672"/>
      <c r="C664" s="672"/>
      <c r="D664" s="672"/>
      <c r="E664" s="629"/>
      <c r="F664" s="629"/>
      <c r="G664" s="629"/>
      <c r="H664" s="629"/>
      <c r="I664" s="629"/>
      <c r="J664" s="629"/>
      <c r="K664" s="629"/>
      <c r="L664" s="629"/>
      <c r="M664" s="629"/>
      <c r="N664" s="629"/>
      <c r="O664" s="629"/>
      <c r="P664" s="629"/>
      <c r="Q664" s="629"/>
      <c r="R664" s="629"/>
      <c r="S664" s="629"/>
      <c r="T664" s="629"/>
      <c r="U664" s="629"/>
      <c r="V664" s="629"/>
      <c r="W664" s="629"/>
      <c r="X664" s="629"/>
      <c r="Y664" s="629"/>
      <c r="Z664" s="629"/>
      <c r="AA664" s="629"/>
      <c r="AB664" s="629"/>
      <c r="AC664" s="629"/>
      <c r="AD664" s="629"/>
      <c r="AE664" s="629"/>
    </row>
    <row r="665" spans="1:31">
      <c r="A665" s="672"/>
      <c r="B665" s="672"/>
      <c r="C665" s="672"/>
      <c r="D665" s="672"/>
      <c r="E665" s="629"/>
      <c r="F665" s="629"/>
      <c r="G665" s="629"/>
      <c r="H665" s="629"/>
      <c r="I665" s="629"/>
      <c r="J665" s="629"/>
      <c r="K665" s="629"/>
      <c r="L665" s="629"/>
      <c r="M665" s="629"/>
      <c r="N665" s="629"/>
      <c r="O665" s="629"/>
      <c r="P665" s="629"/>
      <c r="Q665" s="629"/>
      <c r="R665" s="629"/>
      <c r="S665" s="629"/>
      <c r="T665" s="629"/>
      <c r="U665" s="629"/>
      <c r="V665" s="629"/>
      <c r="W665" s="629"/>
      <c r="X665" s="629"/>
      <c r="Y665" s="629"/>
      <c r="Z665" s="629"/>
      <c r="AA665" s="629"/>
      <c r="AB665" s="629"/>
      <c r="AC665" s="629"/>
      <c r="AD665" s="629"/>
      <c r="AE665" s="629"/>
    </row>
    <row r="666" spans="1:31">
      <c r="A666" s="672"/>
      <c r="B666" s="672"/>
      <c r="C666" s="672"/>
      <c r="D666" s="672"/>
      <c r="E666" s="629"/>
      <c r="F666" s="629"/>
      <c r="G666" s="629"/>
      <c r="H666" s="629"/>
      <c r="I666" s="629"/>
      <c r="J666" s="629"/>
      <c r="K666" s="629"/>
      <c r="L666" s="629"/>
      <c r="M666" s="629"/>
      <c r="N666" s="629"/>
      <c r="O666" s="629"/>
      <c r="P666" s="629"/>
      <c r="Q666" s="629"/>
      <c r="R666" s="629"/>
      <c r="S666" s="629"/>
      <c r="T666" s="629"/>
      <c r="U666" s="629"/>
      <c r="V666" s="629"/>
      <c r="W666" s="629"/>
      <c r="X666" s="629"/>
      <c r="Y666" s="629"/>
      <c r="Z666" s="629"/>
      <c r="AA666" s="629"/>
      <c r="AB666" s="629"/>
      <c r="AC666" s="629"/>
      <c r="AD666" s="629"/>
      <c r="AE666" s="629"/>
    </row>
    <row r="667" spans="1:31">
      <c r="A667" s="672"/>
      <c r="B667" s="672"/>
      <c r="C667" s="672"/>
      <c r="D667" s="672"/>
      <c r="E667" s="629"/>
      <c r="F667" s="629"/>
      <c r="G667" s="629"/>
      <c r="H667" s="629"/>
      <c r="I667" s="629"/>
      <c r="J667" s="629"/>
      <c r="K667" s="629"/>
      <c r="L667" s="629"/>
      <c r="M667" s="629"/>
      <c r="N667" s="629"/>
      <c r="O667" s="629"/>
      <c r="P667" s="629"/>
      <c r="Q667" s="629"/>
      <c r="R667" s="629"/>
      <c r="S667" s="629"/>
      <c r="T667" s="629"/>
      <c r="U667" s="629"/>
      <c r="V667" s="629"/>
      <c r="W667" s="629"/>
      <c r="X667" s="629"/>
      <c r="Y667" s="629"/>
      <c r="Z667" s="629"/>
      <c r="AA667" s="629"/>
      <c r="AB667" s="629"/>
      <c r="AC667" s="629"/>
      <c r="AD667" s="629"/>
      <c r="AE667" s="629"/>
    </row>
    <row r="668" spans="1:31">
      <c r="A668" s="672"/>
      <c r="B668" s="672"/>
      <c r="C668" s="672"/>
      <c r="D668" s="672"/>
      <c r="E668" s="629"/>
      <c r="F668" s="629"/>
      <c r="G668" s="629"/>
      <c r="H668" s="629"/>
      <c r="I668" s="629"/>
      <c r="J668" s="629"/>
      <c r="K668" s="629"/>
      <c r="L668" s="629"/>
      <c r="M668" s="629"/>
      <c r="N668" s="629"/>
      <c r="O668" s="629"/>
      <c r="P668" s="629"/>
      <c r="Q668" s="629"/>
      <c r="R668" s="629"/>
      <c r="S668" s="629"/>
      <c r="T668" s="629"/>
      <c r="U668" s="629"/>
      <c r="V668" s="629"/>
      <c r="W668" s="629"/>
      <c r="X668" s="629"/>
      <c r="Y668" s="629"/>
      <c r="Z668" s="629"/>
      <c r="AA668" s="629"/>
      <c r="AB668" s="629"/>
      <c r="AC668" s="629"/>
      <c r="AD668" s="629"/>
      <c r="AE668" s="629"/>
    </row>
    <row r="669" spans="1:31">
      <c r="A669" s="672"/>
      <c r="B669" s="672"/>
      <c r="C669" s="672"/>
      <c r="D669" s="672"/>
      <c r="E669" s="629"/>
      <c r="F669" s="629"/>
      <c r="G669" s="629"/>
      <c r="H669" s="629"/>
      <c r="I669" s="629"/>
      <c r="J669" s="629"/>
      <c r="K669" s="629"/>
      <c r="L669" s="629"/>
      <c r="M669" s="629"/>
      <c r="N669" s="629"/>
      <c r="O669" s="629"/>
      <c r="P669" s="629"/>
      <c r="Q669" s="629"/>
      <c r="R669" s="629"/>
      <c r="S669" s="629"/>
      <c r="T669" s="629"/>
      <c r="U669" s="629"/>
      <c r="V669" s="629"/>
      <c r="W669" s="629"/>
      <c r="X669" s="629"/>
      <c r="Y669" s="629"/>
      <c r="Z669" s="629"/>
      <c r="AA669" s="629"/>
      <c r="AB669" s="629"/>
      <c r="AC669" s="629"/>
      <c r="AD669" s="629"/>
      <c r="AE669" s="629"/>
    </row>
    <row r="670" spans="1:31">
      <c r="A670" s="672"/>
      <c r="B670" s="672"/>
      <c r="C670" s="672"/>
      <c r="D670" s="672"/>
      <c r="E670" s="629"/>
      <c r="F670" s="629"/>
      <c r="G670" s="629"/>
      <c r="H670" s="629"/>
      <c r="I670" s="629"/>
      <c r="J670" s="629"/>
      <c r="K670" s="629"/>
      <c r="L670" s="629"/>
      <c r="M670" s="629"/>
      <c r="N670" s="629"/>
      <c r="O670" s="629"/>
      <c r="P670" s="629"/>
      <c r="Q670" s="629"/>
      <c r="R670" s="629"/>
      <c r="S670" s="629"/>
      <c r="T670" s="629"/>
      <c r="U670" s="629"/>
      <c r="V670" s="629"/>
      <c r="W670" s="629"/>
      <c r="X670" s="629"/>
      <c r="Y670" s="629"/>
      <c r="Z670" s="629"/>
      <c r="AA670" s="629"/>
      <c r="AB670" s="629"/>
      <c r="AC670" s="629"/>
      <c r="AD670" s="629"/>
      <c r="AE670" s="629"/>
    </row>
    <row r="671" spans="1:31">
      <c r="A671" s="672"/>
      <c r="B671" s="672"/>
      <c r="C671" s="672"/>
      <c r="D671" s="672"/>
      <c r="E671" s="629"/>
      <c r="F671" s="629"/>
      <c r="G671" s="629"/>
      <c r="H671" s="629"/>
      <c r="I671" s="629"/>
      <c r="J671" s="629"/>
      <c r="K671" s="629"/>
      <c r="L671" s="629"/>
      <c r="M671" s="629"/>
      <c r="N671" s="629"/>
      <c r="O671" s="629"/>
      <c r="P671" s="629"/>
      <c r="Q671" s="629"/>
      <c r="R671" s="629"/>
      <c r="S671" s="629"/>
      <c r="T671" s="629"/>
      <c r="U671" s="629"/>
      <c r="V671" s="629"/>
      <c r="W671" s="629"/>
      <c r="X671" s="629"/>
      <c r="Y671" s="629"/>
      <c r="Z671" s="629"/>
      <c r="AA671" s="629"/>
      <c r="AB671" s="629"/>
      <c r="AC671" s="629"/>
      <c r="AD671" s="629"/>
      <c r="AE671" s="629"/>
    </row>
    <row r="672" spans="1:31">
      <c r="A672" s="672"/>
      <c r="B672" s="672"/>
      <c r="C672" s="672"/>
      <c r="D672" s="672"/>
      <c r="E672" s="629"/>
      <c r="F672" s="629"/>
      <c r="G672" s="629"/>
      <c r="H672" s="629"/>
      <c r="I672" s="629"/>
      <c r="J672" s="629"/>
      <c r="K672" s="629"/>
      <c r="L672" s="629"/>
      <c r="M672" s="629"/>
      <c r="N672" s="629"/>
      <c r="O672" s="629"/>
      <c r="P672" s="629"/>
      <c r="Q672" s="629"/>
      <c r="R672" s="629"/>
      <c r="S672" s="629"/>
      <c r="T672" s="629"/>
      <c r="U672" s="629"/>
      <c r="V672" s="629"/>
      <c r="W672" s="629"/>
      <c r="X672" s="629"/>
      <c r="Y672" s="629"/>
      <c r="Z672" s="629"/>
      <c r="AA672" s="629"/>
      <c r="AB672" s="629"/>
      <c r="AC672" s="629"/>
      <c r="AD672" s="629"/>
      <c r="AE672" s="629"/>
    </row>
    <row r="673" spans="1:31">
      <c r="A673" s="672"/>
      <c r="B673" s="672"/>
      <c r="C673" s="672"/>
      <c r="D673" s="672"/>
      <c r="E673" s="629"/>
      <c r="F673" s="629"/>
      <c r="G673" s="629"/>
      <c r="H673" s="629"/>
      <c r="I673" s="629"/>
      <c r="J673" s="629"/>
      <c r="K673" s="629"/>
      <c r="L673" s="629"/>
      <c r="M673" s="629"/>
      <c r="N673" s="629"/>
      <c r="O673" s="629"/>
      <c r="P673" s="629"/>
      <c r="Q673" s="629"/>
      <c r="R673" s="629"/>
      <c r="S673" s="629"/>
      <c r="T673" s="629"/>
      <c r="U673" s="629"/>
      <c r="V673" s="629"/>
      <c r="W673" s="629"/>
      <c r="X673" s="629"/>
      <c r="Y673" s="629"/>
      <c r="Z673" s="629"/>
      <c r="AA673" s="629"/>
      <c r="AB673" s="629"/>
      <c r="AC673" s="629"/>
      <c r="AD673" s="629"/>
      <c r="AE673" s="629"/>
    </row>
    <row r="674" spans="1:31">
      <c r="A674" s="672"/>
      <c r="B674" s="672"/>
      <c r="C674" s="672"/>
      <c r="D674" s="672"/>
      <c r="E674" s="629"/>
      <c r="F674" s="629"/>
      <c r="G674" s="629"/>
      <c r="H674" s="629"/>
      <c r="I674" s="629"/>
      <c r="J674" s="629"/>
      <c r="K674" s="629"/>
      <c r="L674" s="629"/>
      <c r="M674" s="629"/>
      <c r="N674" s="629"/>
      <c r="O674" s="629"/>
      <c r="P674" s="629"/>
      <c r="Q674" s="629"/>
      <c r="R674" s="629"/>
      <c r="S674" s="629"/>
      <c r="T674" s="629"/>
      <c r="U674" s="629"/>
      <c r="V674" s="629"/>
      <c r="W674" s="629"/>
      <c r="X674" s="629"/>
      <c r="Y674" s="629"/>
      <c r="Z674" s="629"/>
      <c r="AA674" s="629"/>
      <c r="AB674" s="629"/>
      <c r="AC674" s="629"/>
      <c r="AD674" s="629"/>
      <c r="AE674" s="629"/>
    </row>
    <row r="675" spans="1:31">
      <c r="A675" s="672"/>
      <c r="B675" s="672"/>
      <c r="C675" s="672"/>
      <c r="D675" s="672"/>
      <c r="E675" s="629"/>
      <c r="F675" s="629"/>
      <c r="G675" s="629"/>
      <c r="H675" s="629"/>
      <c r="I675" s="629"/>
      <c r="J675" s="629"/>
      <c r="K675" s="629"/>
      <c r="L675" s="629"/>
      <c r="M675" s="629"/>
      <c r="N675" s="629"/>
      <c r="O675" s="629"/>
      <c r="P675" s="629"/>
      <c r="Q675" s="629"/>
      <c r="R675" s="629"/>
      <c r="S675" s="629"/>
      <c r="T675" s="629"/>
      <c r="U675" s="629"/>
      <c r="V675" s="629"/>
      <c r="W675" s="629"/>
      <c r="X675" s="629"/>
      <c r="Y675" s="629"/>
      <c r="Z675" s="629"/>
      <c r="AA675" s="629"/>
      <c r="AB675" s="629"/>
      <c r="AC675" s="629"/>
      <c r="AD675" s="629"/>
      <c r="AE675" s="629"/>
    </row>
    <row r="676" spans="1:31">
      <c r="A676" s="672"/>
      <c r="B676" s="672"/>
      <c r="C676" s="672"/>
      <c r="D676" s="672"/>
      <c r="E676" s="629"/>
      <c r="F676" s="629"/>
      <c r="G676" s="629"/>
      <c r="H676" s="629"/>
      <c r="I676" s="629"/>
      <c r="J676" s="629"/>
      <c r="K676" s="629"/>
      <c r="L676" s="629"/>
      <c r="M676" s="629"/>
      <c r="N676" s="629"/>
      <c r="O676" s="629"/>
      <c r="P676" s="629"/>
      <c r="Q676" s="629"/>
      <c r="R676" s="629"/>
      <c r="S676" s="629"/>
      <c r="T676" s="629"/>
      <c r="U676" s="629"/>
      <c r="V676" s="629"/>
      <c r="W676" s="629"/>
      <c r="X676" s="629"/>
      <c r="Y676" s="629"/>
      <c r="Z676" s="629"/>
      <c r="AA676" s="629"/>
      <c r="AB676" s="629"/>
      <c r="AC676" s="629"/>
      <c r="AD676" s="629"/>
      <c r="AE676" s="629"/>
    </row>
    <row r="677" spans="1:31">
      <c r="A677" s="672"/>
      <c r="B677" s="672"/>
      <c r="C677" s="672"/>
      <c r="D677" s="672"/>
      <c r="E677" s="629"/>
      <c r="F677" s="629"/>
      <c r="G677" s="629"/>
      <c r="H677" s="629"/>
      <c r="I677" s="629"/>
      <c r="J677" s="629"/>
      <c r="K677" s="629"/>
      <c r="L677" s="629"/>
      <c r="M677" s="629"/>
      <c r="N677" s="629"/>
      <c r="O677" s="629"/>
      <c r="P677" s="629"/>
      <c r="Q677" s="629"/>
      <c r="R677" s="629"/>
      <c r="S677" s="629"/>
      <c r="T677" s="629"/>
      <c r="U677" s="629"/>
      <c r="V677" s="629"/>
      <c r="W677" s="629"/>
      <c r="X677" s="629"/>
      <c r="Y677" s="629"/>
      <c r="Z677" s="629"/>
      <c r="AA677" s="629"/>
      <c r="AB677" s="629"/>
      <c r="AC677" s="629"/>
      <c r="AD677" s="629"/>
      <c r="AE677" s="629"/>
    </row>
    <row r="678" spans="1:31">
      <c r="A678" s="672"/>
      <c r="B678" s="672"/>
      <c r="C678" s="672"/>
      <c r="D678" s="672"/>
      <c r="E678" s="629"/>
      <c r="F678" s="629"/>
      <c r="G678" s="629"/>
      <c r="H678" s="629"/>
      <c r="I678" s="629"/>
      <c r="J678" s="629"/>
      <c r="K678" s="629"/>
      <c r="L678" s="629"/>
      <c r="M678" s="629"/>
      <c r="N678" s="629"/>
      <c r="O678" s="629"/>
      <c r="P678" s="629"/>
      <c r="Q678" s="629"/>
      <c r="R678" s="629"/>
      <c r="S678" s="629"/>
      <c r="T678" s="629"/>
      <c r="U678" s="629"/>
      <c r="V678" s="629"/>
      <c r="W678" s="629"/>
      <c r="X678" s="629"/>
      <c r="Y678" s="629"/>
      <c r="Z678" s="629"/>
      <c r="AA678" s="629"/>
      <c r="AB678" s="629"/>
      <c r="AC678" s="629"/>
      <c r="AD678" s="629"/>
      <c r="AE678" s="629"/>
    </row>
    <row r="679" spans="1:31">
      <c r="A679" s="672"/>
      <c r="B679" s="672"/>
      <c r="C679" s="672"/>
      <c r="D679" s="672"/>
      <c r="E679" s="629"/>
      <c r="F679" s="629"/>
      <c r="G679" s="629"/>
      <c r="H679" s="629"/>
      <c r="I679" s="629"/>
      <c r="J679" s="629"/>
      <c r="K679" s="629"/>
      <c r="L679" s="629"/>
      <c r="M679" s="629"/>
      <c r="N679" s="629"/>
      <c r="O679" s="629"/>
      <c r="P679" s="629"/>
      <c r="Q679" s="629"/>
      <c r="R679" s="629"/>
      <c r="S679" s="629"/>
      <c r="T679" s="629"/>
      <c r="U679" s="629"/>
      <c r="V679" s="629"/>
      <c r="W679" s="629"/>
      <c r="X679" s="629"/>
      <c r="Y679" s="629"/>
      <c r="Z679" s="629"/>
      <c r="AA679" s="629"/>
      <c r="AB679" s="629"/>
      <c r="AC679" s="629"/>
      <c r="AD679" s="629"/>
      <c r="AE679" s="629"/>
    </row>
    <row r="680" spans="1:31">
      <c r="A680" s="672"/>
      <c r="B680" s="672"/>
      <c r="C680" s="672"/>
      <c r="D680" s="672"/>
      <c r="E680" s="629"/>
      <c r="F680" s="629"/>
      <c r="G680" s="629"/>
      <c r="H680" s="629"/>
      <c r="I680" s="629"/>
      <c r="J680" s="629"/>
      <c r="K680" s="629"/>
      <c r="L680" s="629"/>
      <c r="M680" s="629"/>
      <c r="N680" s="629"/>
      <c r="O680" s="629"/>
      <c r="P680" s="629"/>
      <c r="Q680" s="629"/>
      <c r="R680" s="629"/>
      <c r="S680" s="629"/>
      <c r="T680" s="629"/>
      <c r="U680" s="629"/>
      <c r="V680" s="629"/>
      <c r="W680" s="629"/>
      <c r="X680" s="629"/>
      <c r="Y680" s="629"/>
      <c r="Z680" s="629"/>
      <c r="AA680" s="629"/>
      <c r="AB680" s="629"/>
      <c r="AC680" s="629"/>
      <c r="AD680" s="629"/>
      <c r="AE680" s="629"/>
    </row>
    <row r="681" spans="1:31">
      <c r="A681" s="672"/>
      <c r="B681" s="672"/>
      <c r="C681" s="672"/>
      <c r="D681" s="672"/>
      <c r="E681" s="629"/>
      <c r="F681" s="629"/>
      <c r="G681" s="629"/>
      <c r="H681" s="629"/>
      <c r="I681" s="629"/>
      <c r="J681" s="629"/>
      <c r="K681" s="629"/>
      <c r="L681" s="629"/>
      <c r="M681" s="629"/>
      <c r="N681" s="629"/>
      <c r="O681" s="629"/>
      <c r="P681" s="629"/>
      <c r="Q681" s="629"/>
      <c r="R681" s="629"/>
      <c r="S681" s="629"/>
      <c r="T681" s="629"/>
      <c r="U681" s="629"/>
      <c r="V681" s="629"/>
      <c r="W681" s="629"/>
      <c r="X681" s="629"/>
      <c r="Y681" s="629"/>
      <c r="Z681" s="629"/>
      <c r="AA681" s="629"/>
      <c r="AB681" s="629"/>
      <c r="AC681" s="629"/>
      <c r="AD681" s="629"/>
      <c r="AE681" s="629"/>
    </row>
    <row r="682" spans="1:31">
      <c r="A682" s="672"/>
      <c r="B682" s="672"/>
      <c r="C682" s="672"/>
      <c r="D682" s="672"/>
      <c r="E682" s="629"/>
      <c r="F682" s="629"/>
      <c r="G682" s="629"/>
      <c r="H682" s="629"/>
      <c r="I682" s="629"/>
      <c r="J682" s="629"/>
      <c r="K682" s="629"/>
      <c r="L682" s="629"/>
      <c r="M682" s="629"/>
      <c r="N682" s="629"/>
      <c r="O682" s="629"/>
      <c r="P682" s="629"/>
      <c r="Q682" s="629"/>
      <c r="R682" s="629"/>
      <c r="S682" s="629"/>
      <c r="T682" s="629"/>
      <c r="U682" s="629"/>
      <c r="V682" s="629"/>
      <c r="W682" s="629"/>
      <c r="X682" s="629"/>
      <c r="Y682" s="629"/>
      <c r="Z682" s="629"/>
      <c r="AA682" s="629"/>
      <c r="AB682" s="629"/>
      <c r="AC682" s="629"/>
      <c r="AD682" s="629"/>
      <c r="AE682" s="629"/>
    </row>
    <row r="683" spans="1:31">
      <c r="A683" s="672"/>
      <c r="B683" s="672"/>
      <c r="C683" s="672"/>
      <c r="D683" s="672"/>
      <c r="E683" s="629"/>
      <c r="F683" s="629"/>
      <c r="G683" s="629"/>
      <c r="H683" s="629"/>
      <c r="I683" s="629"/>
      <c r="J683" s="629"/>
      <c r="K683" s="629"/>
      <c r="L683" s="629"/>
      <c r="M683" s="629"/>
      <c r="N683" s="629"/>
      <c r="O683" s="629"/>
      <c r="P683" s="629"/>
      <c r="Q683" s="629"/>
      <c r="R683" s="629"/>
      <c r="S683" s="629"/>
      <c r="T683" s="629"/>
      <c r="U683" s="629"/>
      <c r="V683" s="629"/>
      <c r="W683" s="629"/>
      <c r="X683" s="629"/>
      <c r="Y683" s="629"/>
      <c r="Z683" s="629"/>
      <c r="AA683" s="629"/>
      <c r="AB683" s="629"/>
      <c r="AC683" s="629"/>
      <c r="AD683" s="629"/>
      <c r="AE683" s="629"/>
    </row>
    <row r="684" spans="1:31">
      <c r="A684" s="672"/>
      <c r="B684" s="672"/>
      <c r="C684" s="672"/>
      <c r="D684" s="672"/>
      <c r="E684" s="629"/>
      <c r="F684" s="629"/>
      <c r="G684" s="629"/>
      <c r="H684" s="629"/>
      <c r="I684" s="629"/>
      <c r="J684" s="629"/>
      <c r="K684" s="629"/>
      <c r="L684" s="629"/>
      <c r="M684" s="629"/>
      <c r="N684" s="629"/>
      <c r="O684" s="629"/>
      <c r="P684" s="629"/>
      <c r="Q684" s="629"/>
      <c r="R684" s="629"/>
      <c r="S684" s="629"/>
      <c r="T684" s="629"/>
      <c r="U684" s="629"/>
      <c r="V684" s="629"/>
      <c r="W684" s="629"/>
      <c r="X684" s="629"/>
      <c r="Y684" s="629"/>
      <c r="Z684" s="629"/>
      <c r="AA684" s="629"/>
      <c r="AB684" s="629"/>
      <c r="AC684" s="629"/>
      <c r="AD684" s="629"/>
      <c r="AE684" s="629"/>
    </row>
    <row r="685" spans="1:31">
      <c r="A685" s="672"/>
      <c r="B685" s="672"/>
      <c r="C685" s="672"/>
      <c r="D685" s="672"/>
      <c r="E685" s="629"/>
      <c r="F685" s="629"/>
      <c r="G685" s="629"/>
      <c r="H685" s="629"/>
      <c r="I685" s="629"/>
      <c r="J685" s="629"/>
      <c r="K685" s="629"/>
      <c r="L685" s="629"/>
      <c r="M685" s="629"/>
      <c r="N685" s="629"/>
      <c r="O685" s="629"/>
      <c r="P685" s="629"/>
      <c r="Q685" s="629"/>
      <c r="R685" s="629"/>
      <c r="S685" s="629"/>
      <c r="T685" s="629"/>
      <c r="U685" s="629"/>
      <c r="V685" s="629"/>
      <c r="W685" s="629"/>
      <c r="X685" s="629"/>
      <c r="Y685" s="629"/>
      <c r="Z685" s="629"/>
      <c r="AA685" s="629"/>
      <c r="AB685" s="629"/>
      <c r="AC685" s="629"/>
      <c r="AD685" s="629"/>
      <c r="AE685" s="629"/>
    </row>
    <row r="686" spans="1:31">
      <c r="A686" s="672"/>
      <c r="B686" s="672"/>
      <c r="C686" s="672"/>
      <c r="D686" s="672"/>
      <c r="E686" s="629"/>
      <c r="F686" s="629"/>
      <c r="G686" s="629"/>
      <c r="H686" s="629"/>
      <c r="I686" s="629"/>
      <c r="J686" s="629"/>
      <c r="K686" s="629"/>
      <c r="L686" s="629"/>
      <c r="M686" s="629"/>
      <c r="N686" s="629"/>
      <c r="O686" s="629"/>
      <c r="P686" s="629"/>
      <c r="Q686" s="629"/>
      <c r="R686" s="629"/>
      <c r="S686" s="629"/>
      <c r="T686" s="629"/>
      <c r="U686" s="629"/>
      <c r="V686" s="629"/>
      <c r="W686" s="629"/>
      <c r="X686" s="629"/>
      <c r="Y686" s="629"/>
      <c r="Z686" s="629"/>
      <c r="AA686" s="629"/>
      <c r="AB686" s="629"/>
      <c r="AC686" s="629"/>
      <c r="AD686" s="629"/>
      <c r="AE686" s="629"/>
    </row>
    <row r="687" spans="1:31">
      <c r="A687" s="672"/>
      <c r="B687" s="672"/>
      <c r="C687" s="672"/>
      <c r="D687" s="672"/>
      <c r="E687" s="629"/>
      <c r="F687" s="629"/>
      <c r="G687" s="629"/>
      <c r="H687" s="629"/>
      <c r="I687" s="629"/>
      <c r="J687" s="629"/>
      <c r="K687" s="629"/>
      <c r="L687" s="629"/>
      <c r="M687" s="629"/>
      <c r="N687" s="629"/>
      <c r="O687" s="629"/>
      <c r="P687" s="629"/>
      <c r="Q687" s="629"/>
      <c r="R687" s="629"/>
      <c r="S687" s="629"/>
      <c r="T687" s="629"/>
      <c r="U687" s="629"/>
      <c r="V687" s="629"/>
      <c r="W687" s="629"/>
      <c r="X687" s="629"/>
      <c r="Y687" s="629"/>
      <c r="Z687" s="629"/>
      <c r="AA687" s="629"/>
      <c r="AB687" s="629"/>
      <c r="AC687" s="629"/>
      <c r="AD687" s="629"/>
      <c r="AE687" s="629"/>
    </row>
    <row r="688" spans="1:31">
      <c r="A688" s="672"/>
      <c r="B688" s="672"/>
      <c r="C688" s="672"/>
      <c r="D688" s="672"/>
      <c r="E688" s="629"/>
      <c r="F688" s="629"/>
      <c r="G688" s="629"/>
      <c r="H688" s="629"/>
      <c r="I688" s="629"/>
      <c r="J688" s="629"/>
      <c r="K688" s="629"/>
      <c r="L688" s="629"/>
      <c r="M688" s="629"/>
      <c r="N688" s="629"/>
      <c r="O688" s="629"/>
      <c r="P688" s="629"/>
      <c r="Q688" s="629"/>
      <c r="R688" s="629"/>
      <c r="S688" s="629"/>
      <c r="T688" s="629"/>
      <c r="U688" s="629"/>
      <c r="V688" s="629"/>
      <c r="W688" s="629"/>
      <c r="X688" s="629"/>
      <c r="Y688" s="629"/>
      <c r="Z688" s="629"/>
      <c r="AA688" s="629"/>
      <c r="AB688" s="629"/>
      <c r="AC688" s="629"/>
      <c r="AD688" s="629"/>
      <c r="AE688" s="629"/>
    </row>
    <row r="689" spans="1:31">
      <c r="A689" s="672"/>
      <c r="B689" s="672"/>
      <c r="C689" s="672"/>
      <c r="D689" s="672"/>
      <c r="E689" s="629"/>
      <c r="F689" s="629"/>
      <c r="G689" s="629"/>
      <c r="H689" s="629"/>
      <c r="I689" s="629"/>
      <c r="J689" s="629"/>
      <c r="K689" s="629"/>
      <c r="L689" s="629"/>
      <c r="M689" s="629"/>
      <c r="N689" s="629"/>
      <c r="O689" s="629"/>
      <c r="P689" s="629"/>
      <c r="Q689" s="629"/>
      <c r="R689" s="629"/>
      <c r="S689" s="629"/>
      <c r="T689" s="629"/>
      <c r="U689" s="629"/>
      <c r="V689" s="629"/>
      <c r="W689" s="629"/>
      <c r="X689" s="629"/>
      <c r="Y689" s="629"/>
      <c r="Z689" s="629"/>
      <c r="AA689" s="629"/>
      <c r="AB689" s="629"/>
      <c r="AC689" s="629"/>
      <c r="AD689" s="629"/>
      <c r="AE689" s="629"/>
    </row>
    <row r="690" spans="1:31">
      <c r="A690" s="672"/>
      <c r="B690" s="672"/>
      <c r="C690" s="672"/>
      <c r="D690" s="672"/>
      <c r="E690" s="629"/>
      <c r="F690" s="629"/>
      <c r="G690" s="629"/>
      <c r="H690" s="629"/>
      <c r="I690" s="629"/>
      <c r="J690" s="629"/>
      <c r="K690" s="629"/>
      <c r="L690" s="629"/>
      <c r="M690" s="629"/>
      <c r="N690" s="629"/>
      <c r="O690" s="629"/>
      <c r="P690" s="629"/>
      <c r="Q690" s="629"/>
      <c r="R690" s="629"/>
      <c r="S690" s="629"/>
      <c r="T690" s="629"/>
      <c r="U690" s="629"/>
      <c r="V690" s="629"/>
      <c r="W690" s="629"/>
      <c r="X690" s="629"/>
      <c r="Y690" s="629"/>
      <c r="Z690" s="629"/>
      <c r="AA690" s="629"/>
      <c r="AB690" s="629"/>
      <c r="AC690" s="629"/>
      <c r="AD690" s="629"/>
      <c r="AE690" s="629"/>
    </row>
    <row r="691" spans="1:31">
      <c r="A691" s="672"/>
      <c r="B691" s="672"/>
      <c r="C691" s="672"/>
      <c r="D691" s="672"/>
      <c r="E691" s="629"/>
      <c r="F691" s="629"/>
      <c r="G691" s="629"/>
      <c r="H691" s="629"/>
      <c r="I691" s="629"/>
      <c r="J691" s="629"/>
      <c r="K691" s="629"/>
      <c r="L691" s="629"/>
      <c r="M691" s="629"/>
      <c r="N691" s="629"/>
      <c r="O691" s="629"/>
      <c r="P691" s="629"/>
      <c r="Q691" s="629"/>
      <c r="R691" s="629"/>
      <c r="S691" s="629"/>
      <c r="T691" s="629"/>
      <c r="U691" s="629"/>
      <c r="V691" s="629"/>
      <c r="W691" s="629"/>
      <c r="X691" s="629"/>
      <c r="Y691" s="629"/>
      <c r="Z691" s="629"/>
      <c r="AA691" s="629"/>
      <c r="AB691" s="629"/>
      <c r="AC691" s="629"/>
      <c r="AD691" s="629"/>
      <c r="AE691" s="629"/>
    </row>
    <row r="692" spans="1:31">
      <c r="A692" s="672"/>
      <c r="B692" s="672"/>
      <c r="C692" s="672"/>
      <c r="D692" s="672"/>
      <c r="E692" s="629"/>
      <c r="F692" s="629"/>
      <c r="G692" s="629"/>
      <c r="H692" s="629"/>
      <c r="I692" s="629"/>
      <c r="J692" s="629"/>
      <c r="K692" s="629"/>
      <c r="L692" s="629"/>
      <c r="M692" s="629"/>
      <c r="N692" s="629"/>
      <c r="O692" s="629"/>
      <c r="P692" s="629"/>
      <c r="Q692" s="629"/>
      <c r="R692" s="629"/>
      <c r="S692" s="629"/>
      <c r="T692" s="629"/>
      <c r="U692" s="629"/>
      <c r="V692" s="629"/>
      <c r="W692" s="629"/>
      <c r="X692" s="629"/>
      <c r="Y692" s="629"/>
      <c r="Z692" s="629"/>
      <c r="AA692" s="629"/>
      <c r="AB692" s="629"/>
      <c r="AC692" s="629"/>
      <c r="AD692" s="629"/>
      <c r="AE692" s="629"/>
    </row>
    <row r="693" spans="1:31">
      <c r="A693" s="672"/>
      <c r="B693" s="672"/>
      <c r="C693" s="672"/>
      <c r="D693" s="672"/>
      <c r="E693" s="629"/>
      <c r="F693" s="629"/>
      <c r="G693" s="629"/>
      <c r="H693" s="629"/>
      <c r="I693" s="629"/>
      <c r="J693" s="629"/>
      <c r="K693" s="629"/>
      <c r="L693" s="629"/>
      <c r="M693" s="629"/>
      <c r="N693" s="629"/>
      <c r="O693" s="629"/>
      <c r="P693" s="629"/>
      <c r="Q693" s="629"/>
      <c r="R693" s="629"/>
      <c r="S693" s="629"/>
      <c r="T693" s="629"/>
      <c r="U693" s="629"/>
      <c r="V693" s="629"/>
      <c r="W693" s="629"/>
      <c r="X693" s="629"/>
      <c r="Y693" s="629"/>
      <c r="Z693" s="629"/>
      <c r="AA693" s="629"/>
      <c r="AB693" s="629"/>
      <c r="AC693" s="629"/>
      <c r="AD693" s="629"/>
      <c r="AE693" s="629"/>
    </row>
    <row r="694" spans="1:31">
      <c r="A694" s="672"/>
      <c r="B694" s="672"/>
      <c r="C694" s="672"/>
      <c r="D694" s="672"/>
      <c r="E694" s="629"/>
      <c r="F694" s="629"/>
      <c r="G694" s="629"/>
      <c r="H694" s="629"/>
      <c r="I694" s="629"/>
      <c r="J694" s="629"/>
      <c r="K694" s="629"/>
      <c r="L694" s="629"/>
      <c r="M694" s="629"/>
      <c r="N694" s="629"/>
      <c r="O694" s="629"/>
      <c r="P694" s="629"/>
      <c r="Q694" s="629"/>
      <c r="R694" s="629"/>
      <c r="S694" s="629"/>
      <c r="T694" s="629"/>
      <c r="U694" s="629"/>
      <c r="V694" s="629"/>
      <c r="W694" s="629"/>
      <c r="X694" s="629"/>
      <c r="Y694" s="629"/>
      <c r="Z694" s="629"/>
      <c r="AA694" s="629"/>
      <c r="AB694" s="629"/>
      <c r="AC694" s="629"/>
      <c r="AD694" s="629"/>
      <c r="AE694" s="629"/>
    </row>
    <row r="695" spans="1:31">
      <c r="A695" s="672"/>
      <c r="B695" s="672"/>
      <c r="C695" s="672"/>
      <c r="D695" s="672"/>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29"/>
      <c r="AD695" s="629"/>
      <c r="AE695" s="629"/>
    </row>
    <row r="696" spans="1:31">
      <c r="A696" s="672"/>
      <c r="B696" s="672"/>
      <c r="C696" s="672"/>
      <c r="D696" s="672"/>
      <c r="E696" s="629"/>
      <c r="F696" s="629"/>
      <c r="G696" s="629"/>
      <c r="H696" s="629"/>
      <c r="I696" s="629"/>
      <c r="J696" s="629"/>
      <c r="K696" s="629"/>
      <c r="L696" s="629"/>
      <c r="M696" s="629"/>
      <c r="N696" s="629"/>
      <c r="O696" s="629"/>
      <c r="P696" s="629"/>
      <c r="Q696" s="629"/>
      <c r="R696" s="629"/>
      <c r="S696" s="629"/>
      <c r="T696" s="629"/>
      <c r="U696" s="629"/>
      <c r="V696" s="629"/>
      <c r="W696" s="629"/>
      <c r="X696" s="629"/>
      <c r="Y696" s="629"/>
      <c r="Z696" s="629"/>
      <c r="AA696" s="629"/>
      <c r="AB696" s="629"/>
      <c r="AC696" s="629"/>
      <c r="AD696" s="629"/>
      <c r="AE696" s="629"/>
    </row>
    <row r="697" spans="1:31">
      <c r="A697" s="672"/>
      <c r="B697" s="672"/>
      <c r="C697" s="672"/>
      <c r="D697" s="672"/>
      <c r="E697" s="629"/>
      <c r="F697" s="629"/>
      <c r="G697" s="629"/>
      <c r="H697" s="629"/>
      <c r="I697" s="629"/>
      <c r="J697" s="629"/>
      <c r="K697" s="629"/>
      <c r="L697" s="629"/>
      <c r="M697" s="629"/>
      <c r="N697" s="629"/>
      <c r="O697" s="629"/>
      <c r="P697" s="629"/>
      <c r="Q697" s="629"/>
      <c r="R697" s="629"/>
      <c r="S697" s="629"/>
      <c r="T697" s="629"/>
      <c r="U697" s="629"/>
      <c r="V697" s="629"/>
      <c r="W697" s="629"/>
      <c r="X697" s="629"/>
      <c r="Y697" s="629"/>
      <c r="Z697" s="629"/>
      <c r="AA697" s="629"/>
      <c r="AB697" s="629"/>
      <c r="AC697" s="629"/>
      <c r="AD697" s="629"/>
      <c r="AE697" s="629"/>
    </row>
    <row r="698" spans="1:31">
      <c r="A698" s="672"/>
      <c r="B698" s="672"/>
      <c r="C698" s="672"/>
      <c r="D698" s="672"/>
      <c r="E698" s="629"/>
      <c r="F698" s="629"/>
      <c r="G698" s="629"/>
      <c r="H698" s="629"/>
      <c r="I698" s="629"/>
      <c r="J698" s="629"/>
      <c r="K698" s="629"/>
      <c r="L698" s="629"/>
      <c r="M698" s="629"/>
      <c r="N698" s="629"/>
      <c r="O698" s="629"/>
      <c r="P698" s="629"/>
      <c r="Q698" s="629"/>
      <c r="R698" s="629"/>
      <c r="S698" s="629"/>
      <c r="T698" s="629"/>
      <c r="U698" s="629"/>
      <c r="V698" s="629"/>
      <c r="W698" s="629"/>
      <c r="X698" s="629"/>
      <c r="Y698" s="629"/>
      <c r="Z698" s="629"/>
      <c r="AA698" s="629"/>
      <c r="AB698" s="629"/>
      <c r="AC698" s="629"/>
      <c r="AD698" s="629"/>
      <c r="AE698" s="629"/>
    </row>
    <row r="699" spans="1:31">
      <c r="A699" s="672"/>
      <c r="B699" s="672"/>
      <c r="C699" s="672"/>
      <c r="D699" s="672"/>
      <c r="E699" s="629"/>
      <c r="F699" s="629"/>
      <c r="G699" s="629"/>
      <c r="H699" s="629"/>
      <c r="I699" s="629"/>
      <c r="J699" s="629"/>
      <c r="K699" s="629"/>
      <c r="L699" s="629"/>
      <c r="M699" s="629"/>
      <c r="N699" s="629"/>
      <c r="O699" s="629"/>
      <c r="P699" s="629"/>
      <c r="Q699" s="629"/>
      <c r="R699" s="629"/>
      <c r="S699" s="629"/>
      <c r="T699" s="629"/>
      <c r="U699" s="629"/>
      <c r="V699" s="629"/>
      <c r="W699" s="629"/>
      <c r="X699" s="629"/>
      <c r="Y699" s="629"/>
      <c r="Z699" s="629"/>
      <c r="AA699" s="629"/>
      <c r="AB699" s="629"/>
      <c r="AC699" s="629"/>
      <c r="AD699" s="629"/>
      <c r="AE699" s="629"/>
    </row>
    <row r="700" spans="1:31">
      <c r="A700" s="672"/>
      <c r="B700" s="672"/>
      <c r="C700" s="672"/>
      <c r="D700" s="672"/>
      <c r="E700" s="629"/>
      <c r="F700" s="629"/>
      <c r="G700" s="629"/>
      <c r="H700" s="629"/>
      <c r="I700" s="629"/>
      <c r="J700" s="629"/>
      <c r="K700" s="629"/>
      <c r="L700" s="629"/>
      <c r="M700" s="629"/>
      <c r="N700" s="629"/>
      <c r="O700" s="629"/>
      <c r="P700" s="629"/>
      <c r="Q700" s="629"/>
      <c r="R700" s="629"/>
      <c r="S700" s="629"/>
      <c r="T700" s="629"/>
      <c r="U700" s="629"/>
      <c r="V700" s="629"/>
      <c r="W700" s="629"/>
      <c r="X700" s="629"/>
      <c r="Y700" s="629"/>
      <c r="Z700" s="629"/>
      <c r="AA700" s="629"/>
      <c r="AB700" s="629"/>
      <c r="AC700" s="629"/>
      <c r="AD700" s="629"/>
      <c r="AE700" s="629"/>
    </row>
    <row r="701" spans="1:31">
      <c r="A701" s="672"/>
      <c r="B701" s="672"/>
      <c r="C701" s="672"/>
      <c r="D701" s="672"/>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629"/>
      <c r="AD701" s="629"/>
      <c r="AE701" s="629"/>
    </row>
    <row r="702" spans="1:31">
      <c r="A702" s="672"/>
      <c r="B702" s="672"/>
      <c r="C702" s="672"/>
      <c r="D702" s="672"/>
      <c r="E702" s="629"/>
      <c r="F702" s="629"/>
      <c r="G702" s="629"/>
      <c r="H702" s="629"/>
      <c r="I702" s="629"/>
      <c r="J702" s="629"/>
      <c r="K702" s="629"/>
      <c r="L702" s="629"/>
      <c r="M702" s="629"/>
      <c r="N702" s="629"/>
      <c r="O702" s="629"/>
      <c r="P702" s="629"/>
      <c r="Q702" s="629"/>
      <c r="R702" s="629"/>
      <c r="S702" s="629"/>
      <c r="T702" s="629"/>
      <c r="U702" s="629"/>
      <c r="V702" s="629"/>
      <c r="W702" s="629"/>
      <c r="X702" s="629"/>
      <c r="Y702" s="629"/>
      <c r="Z702" s="629"/>
      <c r="AA702" s="629"/>
      <c r="AB702" s="629"/>
      <c r="AC702" s="629"/>
      <c r="AD702" s="629"/>
      <c r="AE702" s="629"/>
    </row>
    <row r="703" spans="1:31">
      <c r="A703" s="672"/>
      <c r="B703" s="672"/>
      <c r="C703" s="672"/>
      <c r="D703" s="672"/>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629"/>
      <c r="AD703" s="629"/>
      <c r="AE703" s="629"/>
    </row>
    <row r="704" spans="1:31">
      <c r="A704" s="672"/>
      <c r="B704" s="672"/>
      <c r="C704" s="672"/>
      <c r="D704" s="672"/>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29"/>
      <c r="AD704" s="629"/>
      <c r="AE704" s="629"/>
    </row>
    <row r="705" spans="1:31">
      <c r="A705" s="672"/>
      <c r="B705" s="672"/>
      <c r="C705" s="672"/>
      <c r="D705" s="672"/>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29"/>
      <c r="AD705" s="629"/>
      <c r="AE705" s="629"/>
    </row>
    <row r="706" spans="1:31">
      <c r="A706" s="672"/>
      <c r="B706" s="672"/>
      <c r="C706" s="672"/>
      <c r="D706" s="672"/>
      <c r="E706" s="629"/>
      <c r="F706" s="629"/>
      <c r="G706" s="629"/>
      <c r="H706" s="629"/>
      <c r="I706" s="629"/>
      <c r="J706" s="629"/>
      <c r="K706" s="629"/>
      <c r="L706" s="629"/>
      <c r="M706" s="629"/>
      <c r="N706" s="629"/>
      <c r="O706" s="629"/>
      <c r="P706" s="629"/>
      <c r="Q706" s="629"/>
      <c r="R706" s="629"/>
      <c r="S706" s="629"/>
      <c r="T706" s="629"/>
      <c r="U706" s="629"/>
      <c r="V706" s="629"/>
      <c r="W706" s="629"/>
      <c r="X706" s="629"/>
      <c r="Y706" s="629"/>
      <c r="Z706" s="629"/>
      <c r="AA706" s="629"/>
      <c r="AB706" s="629"/>
      <c r="AC706" s="629"/>
      <c r="AD706" s="629"/>
      <c r="AE706" s="629"/>
    </row>
    <row r="707" spans="1:31">
      <c r="A707" s="672"/>
      <c r="B707" s="672"/>
      <c r="C707" s="672"/>
      <c r="D707" s="672"/>
      <c r="E707" s="629"/>
      <c r="F707" s="629"/>
      <c r="G707" s="629"/>
      <c r="H707" s="629"/>
      <c r="I707" s="629"/>
      <c r="J707" s="629"/>
      <c r="K707" s="629"/>
      <c r="L707" s="629"/>
      <c r="M707" s="629"/>
      <c r="N707" s="629"/>
      <c r="O707" s="629"/>
      <c r="P707" s="629"/>
      <c r="Q707" s="629"/>
      <c r="R707" s="629"/>
      <c r="S707" s="629"/>
      <c r="T707" s="629"/>
      <c r="U707" s="629"/>
      <c r="V707" s="629"/>
      <c r="W707" s="629"/>
      <c r="X707" s="629"/>
      <c r="Y707" s="629"/>
      <c r="Z707" s="629"/>
      <c r="AA707" s="629"/>
      <c r="AB707" s="629"/>
      <c r="AC707" s="629"/>
      <c r="AD707" s="629"/>
      <c r="AE707" s="629"/>
    </row>
    <row r="708" spans="1:31">
      <c r="A708" s="672"/>
      <c r="B708" s="672"/>
      <c r="C708" s="672"/>
      <c r="D708" s="672"/>
      <c r="E708" s="629"/>
      <c r="F708" s="629"/>
      <c r="G708" s="629"/>
      <c r="H708" s="629"/>
      <c r="I708" s="629"/>
      <c r="J708" s="629"/>
      <c r="K708" s="629"/>
      <c r="L708" s="629"/>
      <c r="M708" s="629"/>
      <c r="N708" s="629"/>
      <c r="O708" s="629"/>
      <c r="P708" s="629"/>
      <c r="Q708" s="629"/>
      <c r="R708" s="629"/>
      <c r="S708" s="629"/>
      <c r="T708" s="629"/>
      <c r="U708" s="629"/>
      <c r="V708" s="629"/>
      <c r="W708" s="629"/>
      <c r="X708" s="629"/>
      <c r="Y708" s="629"/>
      <c r="Z708" s="629"/>
      <c r="AA708" s="629"/>
      <c r="AB708" s="629"/>
      <c r="AC708" s="629"/>
      <c r="AD708" s="629"/>
      <c r="AE708" s="629"/>
    </row>
    <row r="709" spans="1:31">
      <c r="A709" s="672"/>
      <c r="B709" s="672"/>
      <c r="C709" s="672"/>
      <c r="D709" s="672"/>
      <c r="E709" s="629"/>
      <c r="F709" s="629"/>
      <c r="G709" s="629"/>
      <c r="H709" s="629"/>
      <c r="I709" s="629"/>
      <c r="J709" s="629"/>
      <c r="K709" s="629"/>
      <c r="L709" s="629"/>
      <c r="M709" s="629"/>
      <c r="N709" s="629"/>
      <c r="O709" s="629"/>
      <c r="P709" s="629"/>
      <c r="Q709" s="629"/>
      <c r="R709" s="629"/>
      <c r="S709" s="629"/>
      <c r="T709" s="629"/>
      <c r="U709" s="629"/>
      <c r="V709" s="629"/>
      <c r="W709" s="629"/>
      <c r="X709" s="629"/>
      <c r="Y709" s="629"/>
      <c r="Z709" s="629"/>
      <c r="AA709" s="629"/>
      <c r="AB709" s="629"/>
      <c r="AC709" s="629"/>
      <c r="AD709" s="629"/>
      <c r="AE709" s="629"/>
    </row>
    <row r="710" spans="1:31">
      <c r="A710" s="672"/>
      <c r="B710" s="672"/>
      <c r="C710" s="672"/>
      <c r="D710" s="672"/>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row>
    <row r="711" spans="1:31">
      <c r="A711" s="672"/>
      <c r="B711" s="672"/>
      <c r="C711" s="672"/>
      <c r="D711" s="672"/>
      <c r="E711" s="629"/>
      <c r="F711" s="629"/>
      <c r="G711" s="629"/>
      <c r="H711" s="629"/>
      <c r="I711" s="629"/>
      <c r="J711" s="629"/>
      <c r="K711" s="629"/>
      <c r="L711" s="629"/>
      <c r="M711" s="629"/>
      <c r="N711" s="629"/>
      <c r="O711" s="629"/>
      <c r="P711" s="629"/>
      <c r="Q711" s="629"/>
      <c r="R711" s="629"/>
      <c r="S711" s="629"/>
      <c r="T711" s="629"/>
      <c r="U711" s="629"/>
      <c r="V711" s="629"/>
      <c r="W711" s="629"/>
      <c r="X711" s="629"/>
      <c r="Y711" s="629"/>
      <c r="Z711" s="629"/>
      <c r="AA711" s="629"/>
      <c r="AB711" s="629"/>
      <c r="AC711" s="629"/>
      <c r="AD711" s="629"/>
      <c r="AE711" s="629"/>
    </row>
    <row r="712" spans="1:31">
      <c r="A712" s="672"/>
      <c r="B712" s="672"/>
      <c r="C712" s="672"/>
      <c r="D712" s="672"/>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row>
    <row r="713" spans="1:31">
      <c r="A713" s="672"/>
      <c r="B713" s="672"/>
      <c r="C713" s="672"/>
      <c r="D713" s="672"/>
      <c r="E713" s="629"/>
      <c r="F713" s="629"/>
      <c r="G713" s="629"/>
      <c r="H713" s="629"/>
      <c r="I713" s="629"/>
      <c r="J713" s="629"/>
      <c r="K713" s="629"/>
      <c r="L713" s="629"/>
      <c r="M713" s="629"/>
      <c r="N713" s="629"/>
      <c r="O713" s="629"/>
      <c r="P713" s="629"/>
      <c r="Q713" s="629"/>
      <c r="R713" s="629"/>
      <c r="S713" s="629"/>
      <c r="T713" s="629"/>
      <c r="U713" s="629"/>
      <c r="V713" s="629"/>
      <c r="W713" s="629"/>
      <c r="X713" s="629"/>
      <c r="Y713" s="629"/>
      <c r="Z713" s="629"/>
      <c r="AA713" s="629"/>
      <c r="AB713" s="629"/>
      <c r="AC713" s="629"/>
      <c r="AD713" s="629"/>
      <c r="AE713" s="629"/>
    </row>
    <row r="714" spans="1:31">
      <c r="A714" s="672"/>
      <c r="B714" s="672"/>
      <c r="C714" s="672"/>
      <c r="D714" s="672"/>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row>
    <row r="715" spans="1:31">
      <c r="A715" s="672"/>
      <c r="B715" s="672"/>
      <c r="C715" s="672"/>
      <c r="D715" s="672"/>
      <c r="E715" s="629"/>
      <c r="F715" s="629"/>
      <c r="G715" s="629"/>
      <c r="H715" s="629"/>
      <c r="I715" s="629"/>
      <c r="J715" s="629"/>
      <c r="K715" s="629"/>
      <c r="L715" s="629"/>
      <c r="M715" s="629"/>
      <c r="N715" s="629"/>
      <c r="O715" s="629"/>
      <c r="P715" s="629"/>
      <c r="Q715" s="629"/>
      <c r="R715" s="629"/>
      <c r="S715" s="629"/>
      <c r="T715" s="629"/>
      <c r="U715" s="629"/>
      <c r="V715" s="629"/>
      <c r="W715" s="629"/>
      <c r="X715" s="629"/>
      <c r="Y715" s="629"/>
      <c r="Z715" s="629"/>
      <c r="AA715" s="629"/>
      <c r="AB715" s="629"/>
      <c r="AC715" s="629"/>
      <c r="AD715" s="629"/>
      <c r="AE715" s="629"/>
    </row>
    <row r="716" spans="1:31">
      <c r="A716" s="672"/>
      <c r="B716" s="672"/>
      <c r="C716" s="672"/>
      <c r="D716" s="672"/>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29"/>
      <c r="AD716" s="629"/>
      <c r="AE716" s="629"/>
    </row>
    <row r="717" spans="1:31">
      <c r="A717" s="672"/>
      <c r="B717" s="672"/>
      <c r="C717" s="672"/>
      <c r="D717" s="672"/>
      <c r="E717" s="629"/>
      <c r="F717" s="629"/>
      <c r="G717" s="629"/>
      <c r="H717" s="629"/>
      <c r="I717" s="629"/>
      <c r="J717" s="629"/>
      <c r="K717" s="629"/>
      <c r="L717" s="629"/>
      <c r="M717" s="629"/>
      <c r="N717" s="629"/>
      <c r="O717" s="629"/>
      <c r="P717" s="629"/>
      <c r="Q717" s="629"/>
      <c r="R717" s="629"/>
      <c r="S717" s="629"/>
      <c r="T717" s="629"/>
      <c r="U717" s="629"/>
      <c r="V717" s="629"/>
      <c r="W717" s="629"/>
      <c r="X717" s="629"/>
      <c r="Y717" s="629"/>
      <c r="Z717" s="629"/>
      <c r="AA717" s="629"/>
      <c r="AB717" s="629"/>
      <c r="AC717" s="629"/>
      <c r="AD717" s="629"/>
      <c r="AE717" s="629"/>
    </row>
    <row r="718" spans="1:31">
      <c r="A718" s="672"/>
      <c r="B718" s="672"/>
      <c r="C718" s="672"/>
      <c r="D718" s="672"/>
      <c r="E718" s="629"/>
      <c r="F718" s="629"/>
      <c r="G718" s="629"/>
      <c r="H718" s="629"/>
      <c r="I718" s="629"/>
      <c r="J718" s="629"/>
      <c r="K718" s="629"/>
      <c r="L718" s="629"/>
      <c r="M718" s="629"/>
      <c r="N718" s="629"/>
      <c r="O718" s="629"/>
      <c r="P718" s="629"/>
      <c r="Q718" s="629"/>
      <c r="R718" s="629"/>
      <c r="S718" s="629"/>
      <c r="T718" s="629"/>
      <c r="U718" s="629"/>
      <c r="V718" s="629"/>
      <c r="W718" s="629"/>
      <c r="X718" s="629"/>
      <c r="Y718" s="629"/>
      <c r="Z718" s="629"/>
      <c r="AA718" s="629"/>
      <c r="AB718" s="629"/>
      <c r="AC718" s="629"/>
      <c r="AD718" s="629"/>
      <c r="AE718" s="629"/>
    </row>
    <row r="719" spans="1:31">
      <c r="A719" s="672"/>
      <c r="B719" s="672"/>
      <c r="C719" s="672"/>
      <c r="D719" s="672"/>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29"/>
      <c r="AD719" s="629"/>
      <c r="AE719" s="629"/>
    </row>
    <row r="720" spans="1:31">
      <c r="A720" s="672"/>
      <c r="B720" s="672"/>
      <c r="C720" s="672"/>
      <c r="D720" s="672"/>
      <c r="E720" s="629"/>
      <c r="F720" s="629"/>
      <c r="G720" s="629"/>
      <c r="H720" s="629"/>
      <c r="I720" s="629"/>
      <c r="J720" s="629"/>
      <c r="K720" s="629"/>
      <c r="L720" s="629"/>
      <c r="M720" s="629"/>
      <c r="N720" s="629"/>
      <c r="O720" s="629"/>
      <c r="P720" s="629"/>
      <c r="Q720" s="629"/>
      <c r="R720" s="629"/>
      <c r="S720" s="629"/>
      <c r="T720" s="629"/>
      <c r="U720" s="629"/>
      <c r="V720" s="629"/>
      <c r="W720" s="629"/>
      <c r="X720" s="629"/>
      <c r="Y720" s="629"/>
      <c r="Z720" s="629"/>
      <c r="AA720" s="629"/>
      <c r="AB720" s="629"/>
      <c r="AC720" s="629"/>
      <c r="AD720" s="629"/>
      <c r="AE720" s="629"/>
    </row>
    <row r="721" spans="1:31">
      <c r="A721" s="672"/>
      <c r="B721" s="672"/>
      <c r="C721" s="672"/>
      <c r="D721" s="672"/>
      <c r="E721" s="629"/>
      <c r="F721" s="629"/>
      <c r="G721" s="629"/>
      <c r="H721" s="629"/>
      <c r="I721" s="629"/>
      <c r="J721" s="629"/>
      <c r="K721" s="629"/>
      <c r="L721" s="629"/>
      <c r="M721" s="629"/>
      <c r="N721" s="629"/>
      <c r="O721" s="629"/>
      <c r="P721" s="629"/>
      <c r="Q721" s="629"/>
      <c r="R721" s="629"/>
      <c r="S721" s="629"/>
      <c r="T721" s="629"/>
      <c r="U721" s="629"/>
      <c r="V721" s="629"/>
      <c r="W721" s="629"/>
      <c r="X721" s="629"/>
      <c r="Y721" s="629"/>
      <c r="Z721" s="629"/>
      <c r="AA721" s="629"/>
      <c r="AB721" s="629"/>
      <c r="AC721" s="629"/>
      <c r="AD721" s="629"/>
      <c r="AE721" s="629"/>
    </row>
    <row r="722" spans="1:31">
      <c r="A722" s="672"/>
      <c r="B722" s="672"/>
      <c r="C722" s="672"/>
      <c r="D722" s="672"/>
      <c r="E722" s="629"/>
      <c r="F722" s="629"/>
      <c r="G722" s="629"/>
      <c r="H722" s="629"/>
      <c r="I722" s="629"/>
      <c r="J722" s="629"/>
      <c r="K722" s="629"/>
      <c r="L722" s="629"/>
      <c r="M722" s="629"/>
      <c r="N722" s="629"/>
      <c r="O722" s="629"/>
      <c r="P722" s="629"/>
      <c r="Q722" s="629"/>
      <c r="R722" s="629"/>
      <c r="S722" s="629"/>
      <c r="T722" s="629"/>
      <c r="U722" s="629"/>
      <c r="V722" s="629"/>
      <c r="W722" s="629"/>
      <c r="X722" s="629"/>
      <c r="Y722" s="629"/>
      <c r="Z722" s="629"/>
      <c r="AA722" s="629"/>
      <c r="AB722" s="629"/>
      <c r="AC722" s="629"/>
      <c r="AD722" s="629"/>
      <c r="AE722" s="629"/>
    </row>
    <row r="723" spans="1:31">
      <c r="A723" s="672"/>
      <c r="B723" s="672"/>
      <c r="C723" s="672"/>
      <c r="D723" s="672"/>
      <c r="E723" s="629"/>
      <c r="F723" s="629"/>
      <c r="G723" s="629"/>
      <c r="H723" s="629"/>
      <c r="I723" s="629"/>
      <c r="J723" s="629"/>
      <c r="K723" s="629"/>
      <c r="L723" s="629"/>
      <c r="M723" s="629"/>
      <c r="N723" s="629"/>
      <c r="O723" s="629"/>
      <c r="P723" s="629"/>
      <c r="Q723" s="629"/>
      <c r="R723" s="629"/>
      <c r="S723" s="629"/>
      <c r="T723" s="629"/>
      <c r="U723" s="629"/>
      <c r="V723" s="629"/>
      <c r="W723" s="629"/>
      <c r="X723" s="629"/>
      <c r="Y723" s="629"/>
      <c r="Z723" s="629"/>
      <c r="AA723" s="629"/>
      <c r="AB723" s="629"/>
      <c r="AC723" s="629"/>
      <c r="AD723" s="629"/>
      <c r="AE723" s="629"/>
    </row>
    <row r="724" spans="1:31">
      <c r="A724" s="672"/>
      <c r="B724" s="672"/>
      <c r="C724" s="672"/>
      <c r="D724" s="672"/>
      <c r="E724" s="629"/>
      <c r="F724" s="629"/>
      <c r="G724" s="629"/>
      <c r="H724" s="629"/>
      <c r="I724" s="629"/>
      <c r="J724" s="629"/>
      <c r="K724" s="629"/>
      <c r="L724" s="629"/>
      <c r="M724" s="629"/>
      <c r="N724" s="629"/>
      <c r="O724" s="629"/>
      <c r="P724" s="629"/>
      <c r="Q724" s="629"/>
      <c r="R724" s="629"/>
      <c r="S724" s="629"/>
      <c r="T724" s="629"/>
      <c r="U724" s="629"/>
      <c r="V724" s="629"/>
      <c r="W724" s="629"/>
      <c r="X724" s="629"/>
      <c r="Y724" s="629"/>
      <c r="Z724" s="629"/>
      <c r="AA724" s="629"/>
      <c r="AB724" s="629"/>
      <c r="AC724" s="629"/>
      <c r="AD724" s="629"/>
      <c r="AE724" s="629"/>
    </row>
    <row r="725" spans="1:31">
      <c r="A725" s="672"/>
      <c r="B725" s="672"/>
      <c r="C725" s="672"/>
      <c r="D725" s="672"/>
      <c r="E725" s="629"/>
      <c r="F725" s="629"/>
      <c r="G725" s="629"/>
      <c r="H725" s="629"/>
      <c r="I725" s="629"/>
      <c r="J725" s="629"/>
      <c r="K725" s="629"/>
      <c r="L725" s="629"/>
      <c r="M725" s="629"/>
      <c r="N725" s="629"/>
      <c r="O725" s="629"/>
      <c r="P725" s="629"/>
      <c r="Q725" s="629"/>
      <c r="R725" s="629"/>
      <c r="S725" s="629"/>
      <c r="T725" s="629"/>
      <c r="U725" s="629"/>
      <c r="V725" s="629"/>
      <c r="W725" s="629"/>
      <c r="X725" s="629"/>
      <c r="Y725" s="629"/>
      <c r="Z725" s="629"/>
      <c r="AA725" s="629"/>
      <c r="AB725" s="629"/>
      <c r="AC725" s="629"/>
      <c r="AD725" s="629"/>
      <c r="AE725" s="629"/>
    </row>
    <row r="726" spans="1:31">
      <c r="A726" s="672"/>
      <c r="B726" s="672"/>
      <c r="C726" s="672"/>
      <c r="D726" s="672"/>
      <c r="E726" s="629"/>
      <c r="F726" s="629"/>
      <c r="G726" s="629"/>
      <c r="H726" s="629"/>
      <c r="I726" s="629"/>
      <c r="J726" s="629"/>
      <c r="K726" s="629"/>
      <c r="L726" s="629"/>
      <c r="M726" s="629"/>
      <c r="N726" s="629"/>
      <c r="O726" s="629"/>
      <c r="P726" s="629"/>
      <c r="Q726" s="629"/>
      <c r="R726" s="629"/>
      <c r="S726" s="629"/>
      <c r="T726" s="629"/>
      <c r="U726" s="629"/>
      <c r="V726" s="629"/>
      <c r="W726" s="629"/>
      <c r="X726" s="629"/>
      <c r="Y726" s="629"/>
      <c r="Z726" s="629"/>
      <c r="AA726" s="629"/>
      <c r="AB726" s="629"/>
      <c r="AC726" s="629"/>
      <c r="AD726" s="629"/>
      <c r="AE726" s="629"/>
    </row>
    <row r="727" spans="1:31">
      <c r="A727" s="672"/>
      <c r="B727" s="672"/>
      <c r="C727" s="672"/>
      <c r="D727" s="672"/>
      <c r="E727" s="629"/>
      <c r="F727" s="629"/>
      <c r="G727" s="629"/>
      <c r="H727" s="629"/>
      <c r="I727" s="629"/>
      <c r="J727" s="629"/>
      <c r="K727" s="629"/>
      <c r="L727" s="629"/>
      <c r="M727" s="629"/>
      <c r="N727" s="629"/>
      <c r="O727" s="629"/>
      <c r="P727" s="629"/>
      <c r="Q727" s="629"/>
      <c r="R727" s="629"/>
      <c r="S727" s="629"/>
      <c r="T727" s="629"/>
      <c r="U727" s="629"/>
      <c r="V727" s="629"/>
      <c r="W727" s="629"/>
      <c r="X727" s="629"/>
      <c r="Y727" s="629"/>
      <c r="Z727" s="629"/>
      <c r="AA727" s="629"/>
      <c r="AB727" s="629"/>
      <c r="AC727" s="629"/>
      <c r="AD727" s="629"/>
      <c r="AE727" s="629"/>
    </row>
    <row r="728" spans="1:31">
      <c r="A728" s="672"/>
      <c r="B728" s="672"/>
      <c r="C728" s="672"/>
      <c r="D728" s="672"/>
      <c r="E728" s="629"/>
      <c r="F728" s="629"/>
      <c r="G728" s="629"/>
      <c r="H728" s="629"/>
      <c r="I728" s="629"/>
      <c r="J728" s="629"/>
      <c r="K728" s="629"/>
      <c r="L728" s="629"/>
      <c r="M728" s="629"/>
      <c r="N728" s="629"/>
      <c r="O728" s="629"/>
      <c r="P728" s="629"/>
      <c r="Q728" s="629"/>
      <c r="R728" s="629"/>
      <c r="S728" s="629"/>
      <c r="T728" s="629"/>
      <c r="U728" s="629"/>
      <c r="V728" s="629"/>
      <c r="W728" s="629"/>
      <c r="X728" s="629"/>
      <c r="Y728" s="629"/>
      <c r="Z728" s="629"/>
      <c r="AA728" s="629"/>
      <c r="AB728" s="629"/>
      <c r="AC728" s="629"/>
      <c r="AD728" s="629"/>
      <c r="AE728" s="629"/>
    </row>
    <row r="729" spans="1:31">
      <c r="A729" s="672"/>
      <c r="B729" s="672"/>
      <c r="C729" s="672"/>
      <c r="D729" s="672"/>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row>
    <row r="730" spans="1:31">
      <c r="A730" s="672"/>
      <c r="B730" s="672"/>
      <c r="C730" s="672"/>
      <c r="D730" s="672"/>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row>
    <row r="731" spans="1:31">
      <c r="A731" s="672"/>
      <c r="B731" s="672"/>
      <c r="C731" s="672"/>
      <c r="D731" s="672"/>
      <c r="E731" s="629"/>
      <c r="F731" s="629"/>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row>
    <row r="732" spans="1:31">
      <c r="A732" s="672"/>
      <c r="B732" s="672"/>
      <c r="C732" s="672"/>
      <c r="D732" s="672"/>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row>
    <row r="733" spans="1:31">
      <c r="A733" s="672"/>
      <c r="B733" s="672"/>
      <c r="C733" s="672"/>
      <c r="D733" s="672"/>
      <c r="E733" s="629"/>
      <c r="F733" s="629"/>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row>
    <row r="734" spans="1:31">
      <c r="A734" s="672"/>
      <c r="B734" s="672"/>
      <c r="C734" s="672"/>
      <c r="D734" s="672"/>
      <c r="E734" s="629"/>
      <c r="F734" s="629"/>
      <c r="G734" s="629"/>
      <c r="H734" s="629"/>
      <c r="I734" s="629"/>
      <c r="J734" s="629"/>
      <c r="K734" s="629"/>
      <c r="L734" s="629"/>
      <c r="M734" s="629"/>
      <c r="N734" s="629"/>
      <c r="O734" s="629"/>
      <c r="P734" s="629"/>
      <c r="Q734" s="629"/>
      <c r="R734" s="629"/>
      <c r="S734" s="629"/>
      <c r="T734" s="629"/>
      <c r="U734" s="629"/>
      <c r="V734" s="629"/>
      <c r="W734" s="629"/>
      <c r="X734" s="629"/>
      <c r="Y734" s="629"/>
      <c r="Z734" s="629"/>
      <c r="AA734" s="629"/>
      <c r="AB734" s="629"/>
      <c r="AC734" s="629"/>
      <c r="AD734" s="629"/>
      <c r="AE734" s="629"/>
    </row>
    <row r="735" spans="1:31">
      <c r="A735" s="672"/>
      <c r="B735" s="672"/>
      <c r="C735" s="672"/>
      <c r="D735" s="672"/>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row>
    <row r="736" spans="1:31">
      <c r="A736" s="672"/>
      <c r="B736" s="672"/>
      <c r="C736" s="672"/>
      <c r="D736" s="672"/>
      <c r="E736" s="629"/>
      <c r="F736" s="629"/>
      <c r="G736" s="629"/>
      <c r="H736" s="629"/>
      <c r="I736" s="629"/>
      <c r="J736" s="629"/>
      <c r="K736" s="629"/>
      <c r="L736" s="629"/>
      <c r="M736" s="629"/>
      <c r="N736" s="629"/>
      <c r="O736" s="629"/>
      <c r="P736" s="629"/>
      <c r="Q736" s="629"/>
      <c r="R736" s="629"/>
      <c r="S736" s="629"/>
      <c r="T736" s="629"/>
      <c r="U736" s="629"/>
      <c r="V736" s="629"/>
      <c r="W736" s="629"/>
      <c r="X736" s="629"/>
      <c r="Y736" s="629"/>
      <c r="Z736" s="629"/>
      <c r="AA736" s="629"/>
      <c r="AB736" s="629"/>
      <c r="AC736" s="629"/>
      <c r="AD736" s="629"/>
      <c r="AE736" s="629"/>
    </row>
    <row r="737" spans="1:31">
      <c r="A737" s="672"/>
      <c r="B737" s="672"/>
      <c r="C737" s="672"/>
      <c r="D737" s="672"/>
      <c r="E737" s="629"/>
      <c r="F737" s="629"/>
      <c r="G737" s="629"/>
      <c r="H737" s="629"/>
      <c r="I737" s="629"/>
      <c r="J737" s="629"/>
      <c r="K737" s="629"/>
      <c r="L737" s="629"/>
      <c r="M737" s="629"/>
      <c r="N737" s="629"/>
      <c r="O737" s="629"/>
      <c r="P737" s="629"/>
      <c r="Q737" s="629"/>
      <c r="R737" s="629"/>
      <c r="S737" s="629"/>
      <c r="T737" s="629"/>
      <c r="U737" s="629"/>
      <c r="V737" s="629"/>
      <c r="W737" s="629"/>
      <c r="X737" s="629"/>
      <c r="Y737" s="629"/>
      <c r="Z737" s="629"/>
      <c r="AA737" s="629"/>
      <c r="AB737" s="629"/>
      <c r="AC737" s="629"/>
      <c r="AD737" s="629"/>
      <c r="AE737" s="629"/>
    </row>
    <row r="738" spans="1:31">
      <c r="A738" s="672"/>
      <c r="B738" s="672"/>
      <c r="C738" s="672"/>
      <c r="D738" s="672"/>
      <c r="E738" s="629"/>
      <c r="F738" s="629"/>
      <c r="G738" s="629"/>
      <c r="H738" s="629"/>
      <c r="I738" s="629"/>
      <c r="J738" s="629"/>
      <c r="K738" s="629"/>
      <c r="L738" s="629"/>
      <c r="M738" s="629"/>
      <c r="N738" s="629"/>
      <c r="O738" s="629"/>
      <c r="P738" s="629"/>
      <c r="Q738" s="629"/>
      <c r="R738" s="629"/>
      <c r="S738" s="629"/>
      <c r="T738" s="629"/>
      <c r="U738" s="629"/>
      <c r="V738" s="629"/>
      <c r="W738" s="629"/>
      <c r="X738" s="629"/>
      <c r="Y738" s="629"/>
      <c r="Z738" s="629"/>
      <c r="AA738" s="629"/>
      <c r="AB738" s="629"/>
      <c r="AC738" s="629"/>
      <c r="AD738" s="629"/>
      <c r="AE738" s="629"/>
    </row>
    <row r="739" spans="1:31">
      <c r="A739" s="672"/>
      <c r="B739" s="672"/>
      <c r="C739" s="672"/>
      <c r="D739" s="672"/>
      <c r="E739" s="629"/>
      <c r="F739" s="629"/>
      <c r="G739" s="629"/>
      <c r="H739" s="629"/>
      <c r="I739" s="629"/>
      <c r="J739" s="629"/>
      <c r="K739" s="629"/>
      <c r="L739" s="629"/>
      <c r="M739" s="629"/>
      <c r="N739" s="629"/>
      <c r="O739" s="629"/>
      <c r="P739" s="629"/>
      <c r="Q739" s="629"/>
      <c r="R739" s="629"/>
      <c r="S739" s="629"/>
      <c r="T739" s="629"/>
      <c r="U739" s="629"/>
      <c r="V739" s="629"/>
      <c r="W739" s="629"/>
      <c r="X739" s="629"/>
      <c r="Y739" s="629"/>
      <c r="Z739" s="629"/>
      <c r="AA739" s="629"/>
      <c r="AB739" s="629"/>
      <c r="AC739" s="629"/>
      <c r="AD739" s="629"/>
      <c r="AE739" s="629"/>
    </row>
    <row r="740" spans="1:31">
      <c r="A740" s="672"/>
      <c r="B740" s="672"/>
      <c r="C740" s="672"/>
      <c r="D740" s="672"/>
      <c r="E740" s="629"/>
      <c r="F740" s="629"/>
      <c r="G740" s="629"/>
      <c r="H740" s="629"/>
      <c r="I740" s="629"/>
      <c r="J740" s="629"/>
      <c r="K740" s="629"/>
      <c r="L740" s="629"/>
      <c r="M740" s="629"/>
      <c r="N740" s="629"/>
      <c r="O740" s="629"/>
      <c r="P740" s="629"/>
      <c r="Q740" s="629"/>
      <c r="R740" s="629"/>
      <c r="S740" s="629"/>
      <c r="T740" s="629"/>
      <c r="U740" s="629"/>
      <c r="V740" s="629"/>
      <c r="W740" s="629"/>
      <c r="X740" s="629"/>
      <c r="Y740" s="629"/>
      <c r="Z740" s="629"/>
      <c r="AA740" s="629"/>
      <c r="AB740" s="629"/>
      <c r="AC740" s="629"/>
      <c r="AD740" s="629"/>
      <c r="AE740" s="629"/>
    </row>
    <row r="741" spans="1:31">
      <c r="A741" s="672"/>
      <c r="B741" s="672"/>
      <c r="C741" s="672"/>
      <c r="D741" s="672"/>
      <c r="E741" s="629"/>
      <c r="F741" s="629"/>
      <c r="G741" s="629"/>
      <c r="H741" s="629"/>
      <c r="I741" s="629"/>
      <c r="J741" s="629"/>
      <c r="K741" s="629"/>
      <c r="L741" s="629"/>
      <c r="M741" s="629"/>
      <c r="N741" s="629"/>
      <c r="O741" s="629"/>
      <c r="P741" s="629"/>
      <c r="Q741" s="629"/>
      <c r="R741" s="629"/>
      <c r="S741" s="629"/>
      <c r="T741" s="629"/>
      <c r="U741" s="629"/>
      <c r="V741" s="629"/>
      <c r="W741" s="629"/>
      <c r="X741" s="629"/>
      <c r="Y741" s="629"/>
      <c r="Z741" s="629"/>
      <c r="AA741" s="629"/>
      <c r="AB741" s="629"/>
      <c r="AC741" s="629"/>
      <c r="AD741" s="629"/>
      <c r="AE741" s="629"/>
    </row>
    <row r="742" spans="1:31">
      <c r="A742" s="672"/>
      <c r="B742" s="672"/>
      <c r="C742" s="672"/>
      <c r="D742" s="672"/>
      <c r="E742" s="629"/>
      <c r="F742" s="629"/>
      <c r="G742" s="629"/>
      <c r="H742" s="629"/>
      <c r="I742" s="629"/>
      <c r="J742" s="629"/>
      <c r="K742" s="629"/>
      <c r="L742" s="629"/>
      <c r="M742" s="629"/>
      <c r="N742" s="629"/>
      <c r="O742" s="629"/>
      <c r="P742" s="629"/>
      <c r="Q742" s="629"/>
      <c r="R742" s="629"/>
      <c r="S742" s="629"/>
      <c r="T742" s="629"/>
      <c r="U742" s="629"/>
      <c r="V742" s="629"/>
      <c r="W742" s="629"/>
      <c r="X742" s="629"/>
      <c r="Y742" s="629"/>
      <c r="Z742" s="629"/>
      <c r="AA742" s="629"/>
      <c r="AB742" s="629"/>
      <c r="AC742" s="629"/>
      <c r="AD742" s="629"/>
      <c r="AE742" s="629"/>
    </row>
    <row r="743" spans="1:31">
      <c r="A743" s="672"/>
      <c r="B743" s="672"/>
      <c r="C743" s="672"/>
      <c r="D743" s="672"/>
      <c r="E743" s="629"/>
      <c r="F743" s="629"/>
      <c r="G743" s="629"/>
      <c r="H743" s="629"/>
      <c r="I743" s="629"/>
      <c r="J743" s="629"/>
      <c r="K743" s="629"/>
      <c r="L743" s="629"/>
      <c r="M743" s="629"/>
      <c r="N743" s="629"/>
      <c r="O743" s="629"/>
      <c r="P743" s="629"/>
      <c r="Q743" s="629"/>
      <c r="R743" s="629"/>
      <c r="S743" s="629"/>
      <c r="T743" s="629"/>
      <c r="U743" s="629"/>
      <c r="V743" s="629"/>
      <c r="W743" s="629"/>
      <c r="X743" s="629"/>
      <c r="Y743" s="629"/>
      <c r="Z743" s="629"/>
      <c r="AA743" s="629"/>
      <c r="AB743" s="629"/>
      <c r="AC743" s="629"/>
      <c r="AD743" s="629"/>
      <c r="AE743" s="629"/>
    </row>
    <row r="744" spans="1:31">
      <c r="A744" s="672"/>
      <c r="B744" s="672"/>
      <c r="C744" s="672"/>
      <c r="D744" s="672"/>
      <c r="E744" s="629"/>
      <c r="F744" s="629"/>
      <c r="G744" s="629"/>
      <c r="H744" s="629"/>
      <c r="I744" s="629"/>
      <c r="J744" s="629"/>
      <c r="K744" s="629"/>
      <c r="L744" s="629"/>
      <c r="M744" s="629"/>
      <c r="N744" s="629"/>
      <c r="O744" s="629"/>
      <c r="P744" s="629"/>
      <c r="Q744" s="629"/>
      <c r="R744" s="629"/>
      <c r="S744" s="629"/>
      <c r="T744" s="629"/>
      <c r="U744" s="629"/>
      <c r="V744" s="629"/>
      <c r="W744" s="629"/>
      <c r="X744" s="629"/>
      <c r="Y744" s="629"/>
      <c r="Z744" s="629"/>
      <c r="AA744" s="629"/>
      <c r="AB744" s="629"/>
      <c r="AC744" s="629"/>
      <c r="AD744" s="629"/>
      <c r="AE744" s="629"/>
    </row>
    <row r="745" spans="1:31">
      <c r="A745" s="672"/>
      <c r="B745" s="672"/>
      <c r="C745" s="672"/>
      <c r="D745" s="672"/>
      <c r="E745" s="629"/>
      <c r="F745" s="629"/>
      <c r="G745" s="629"/>
      <c r="H745" s="629"/>
      <c r="I745" s="629"/>
      <c r="J745" s="629"/>
      <c r="K745" s="629"/>
      <c r="L745" s="629"/>
      <c r="M745" s="629"/>
      <c r="N745" s="629"/>
      <c r="O745" s="629"/>
      <c r="P745" s="629"/>
      <c r="Q745" s="629"/>
      <c r="R745" s="629"/>
      <c r="S745" s="629"/>
      <c r="T745" s="629"/>
      <c r="U745" s="629"/>
      <c r="V745" s="629"/>
      <c r="W745" s="629"/>
      <c r="X745" s="629"/>
      <c r="Y745" s="629"/>
      <c r="Z745" s="629"/>
      <c r="AA745" s="629"/>
      <c r="AB745" s="629"/>
      <c r="AC745" s="629"/>
      <c r="AD745" s="629"/>
      <c r="AE745" s="629"/>
    </row>
    <row r="746" spans="1:31">
      <c r="A746" s="672"/>
      <c r="B746" s="672"/>
      <c r="C746" s="672"/>
      <c r="D746" s="672"/>
      <c r="E746" s="629"/>
      <c r="F746" s="629"/>
      <c r="G746" s="629"/>
      <c r="H746" s="629"/>
      <c r="I746" s="629"/>
      <c r="J746" s="629"/>
      <c r="K746" s="629"/>
      <c r="L746" s="629"/>
      <c r="M746" s="629"/>
      <c r="N746" s="629"/>
      <c r="O746" s="629"/>
      <c r="P746" s="629"/>
      <c r="Q746" s="629"/>
      <c r="R746" s="629"/>
      <c r="S746" s="629"/>
      <c r="T746" s="629"/>
      <c r="U746" s="629"/>
      <c r="V746" s="629"/>
      <c r="W746" s="629"/>
      <c r="X746" s="629"/>
      <c r="Y746" s="629"/>
      <c r="Z746" s="629"/>
      <c r="AA746" s="629"/>
      <c r="AB746" s="629"/>
      <c r="AC746" s="629"/>
      <c r="AD746" s="629"/>
      <c r="AE746" s="629"/>
    </row>
    <row r="747" spans="1:31">
      <c r="A747" s="672"/>
      <c r="B747" s="672"/>
      <c r="C747" s="672"/>
      <c r="D747" s="672"/>
      <c r="E747" s="629"/>
      <c r="F747" s="629"/>
      <c r="G747" s="629"/>
      <c r="H747" s="629"/>
      <c r="I747" s="629"/>
      <c r="J747" s="629"/>
      <c r="K747" s="629"/>
      <c r="L747" s="629"/>
      <c r="M747" s="629"/>
      <c r="N747" s="629"/>
      <c r="O747" s="629"/>
      <c r="P747" s="629"/>
      <c r="Q747" s="629"/>
      <c r="R747" s="629"/>
      <c r="S747" s="629"/>
      <c r="T747" s="629"/>
      <c r="U747" s="629"/>
      <c r="V747" s="629"/>
      <c r="W747" s="629"/>
      <c r="X747" s="629"/>
      <c r="Y747" s="629"/>
      <c r="Z747" s="629"/>
      <c r="AA747" s="629"/>
      <c r="AB747" s="629"/>
      <c r="AC747" s="629"/>
      <c r="AD747" s="629"/>
      <c r="AE747" s="629"/>
    </row>
    <row r="748" spans="1:31">
      <c r="A748" s="672"/>
      <c r="B748" s="672"/>
      <c r="C748" s="672"/>
      <c r="D748" s="672"/>
      <c r="E748" s="629"/>
      <c r="F748" s="629"/>
      <c r="G748" s="629"/>
      <c r="H748" s="629"/>
      <c r="I748" s="629"/>
      <c r="J748" s="629"/>
      <c r="K748" s="629"/>
      <c r="L748" s="629"/>
      <c r="M748" s="629"/>
      <c r="N748" s="629"/>
      <c r="O748" s="629"/>
      <c r="P748" s="629"/>
      <c r="Q748" s="629"/>
      <c r="R748" s="629"/>
      <c r="S748" s="629"/>
      <c r="T748" s="629"/>
      <c r="U748" s="629"/>
      <c r="V748" s="629"/>
      <c r="W748" s="629"/>
      <c r="X748" s="629"/>
      <c r="Y748" s="629"/>
      <c r="Z748" s="629"/>
      <c r="AA748" s="629"/>
      <c r="AB748" s="629"/>
      <c r="AC748" s="629"/>
      <c r="AD748" s="629"/>
      <c r="AE748" s="629"/>
    </row>
    <row r="749" spans="1:31">
      <c r="A749" s="672"/>
      <c r="B749" s="672"/>
      <c r="C749" s="672"/>
      <c r="D749" s="672"/>
      <c r="E749" s="629"/>
      <c r="F749" s="629"/>
      <c r="G749" s="629"/>
      <c r="H749" s="629"/>
      <c r="I749" s="629"/>
      <c r="J749" s="629"/>
      <c r="K749" s="629"/>
      <c r="L749" s="629"/>
      <c r="M749" s="629"/>
      <c r="N749" s="629"/>
      <c r="O749" s="629"/>
      <c r="P749" s="629"/>
      <c r="Q749" s="629"/>
      <c r="R749" s="629"/>
      <c r="S749" s="629"/>
      <c r="T749" s="629"/>
      <c r="U749" s="629"/>
      <c r="V749" s="629"/>
      <c r="W749" s="629"/>
      <c r="X749" s="629"/>
      <c r="Y749" s="629"/>
      <c r="Z749" s="629"/>
      <c r="AA749" s="629"/>
      <c r="AB749" s="629"/>
      <c r="AC749" s="629"/>
      <c r="AD749" s="629"/>
      <c r="AE749" s="629"/>
    </row>
    <row r="750" spans="1:31">
      <c r="A750" s="672"/>
      <c r="B750" s="672"/>
      <c r="C750" s="672"/>
      <c r="D750" s="672"/>
      <c r="E750" s="629"/>
      <c r="F750" s="629"/>
      <c r="G750" s="629"/>
      <c r="H750" s="629"/>
      <c r="I750" s="629"/>
      <c r="J750" s="629"/>
      <c r="K750" s="629"/>
      <c r="L750" s="629"/>
      <c r="M750" s="629"/>
      <c r="N750" s="629"/>
      <c r="O750" s="629"/>
      <c r="P750" s="629"/>
      <c r="Q750" s="629"/>
      <c r="R750" s="629"/>
      <c r="S750" s="629"/>
      <c r="T750" s="629"/>
      <c r="U750" s="629"/>
      <c r="V750" s="629"/>
      <c r="W750" s="629"/>
      <c r="X750" s="629"/>
      <c r="Y750" s="629"/>
      <c r="Z750" s="629"/>
      <c r="AA750" s="629"/>
      <c r="AB750" s="629"/>
      <c r="AC750" s="629"/>
      <c r="AD750" s="629"/>
      <c r="AE750" s="629"/>
    </row>
    <row r="751" spans="1:31">
      <c r="A751" s="672"/>
      <c r="B751" s="672"/>
      <c r="C751" s="672"/>
      <c r="D751" s="672"/>
      <c r="E751" s="629"/>
      <c r="F751" s="629"/>
      <c r="G751" s="629"/>
      <c r="H751" s="629"/>
      <c r="I751" s="629"/>
      <c r="J751" s="629"/>
      <c r="K751" s="629"/>
      <c r="L751" s="629"/>
      <c r="M751" s="629"/>
      <c r="N751" s="629"/>
      <c r="O751" s="629"/>
      <c r="P751" s="629"/>
      <c r="Q751" s="629"/>
      <c r="R751" s="629"/>
      <c r="S751" s="629"/>
      <c r="T751" s="629"/>
      <c r="U751" s="629"/>
      <c r="V751" s="629"/>
      <c r="W751" s="629"/>
      <c r="X751" s="629"/>
      <c r="Y751" s="629"/>
      <c r="Z751" s="629"/>
      <c r="AA751" s="629"/>
      <c r="AB751" s="629"/>
      <c r="AC751" s="629"/>
      <c r="AD751" s="629"/>
      <c r="AE751" s="629"/>
    </row>
    <row r="752" spans="1:31">
      <c r="A752" s="672"/>
      <c r="B752" s="672"/>
      <c r="C752" s="672"/>
      <c r="D752" s="672"/>
      <c r="E752" s="629"/>
      <c r="F752" s="629"/>
      <c r="G752" s="629"/>
      <c r="H752" s="629"/>
      <c r="I752" s="629"/>
      <c r="J752" s="629"/>
      <c r="K752" s="629"/>
      <c r="L752" s="629"/>
      <c r="M752" s="629"/>
      <c r="N752" s="629"/>
      <c r="O752" s="629"/>
      <c r="P752" s="629"/>
      <c r="Q752" s="629"/>
      <c r="R752" s="629"/>
      <c r="S752" s="629"/>
      <c r="T752" s="629"/>
      <c r="U752" s="629"/>
      <c r="V752" s="629"/>
      <c r="W752" s="629"/>
      <c r="X752" s="629"/>
      <c r="Y752" s="629"/>
      <c r="Z752" s="629"/>
      <c r="AA752" s="629"/>
      <c r="AB752" s="629"/>
      <c r="AC752" s="629"/>
      <c r="AD752" s="629"/>
      <c r="AE752" s="629"/>
    </row>
    <row r="753" spans="1:31">
      <c r="A753" s="672"/>
      <c r="B753" s="672"/>
      <c r="C753" s="672"/>
      <c r="D753" s="672"/>
      <c r="E753" s="629"/>
      <c r="F753" s="629"/>
      <c r="G753" s="629"/>
      <c r="H753" s="629"/>
      <c r="I753" s="629"/>
      <c r="J753" s="629"/>
      <c r="K753" s="629"/>
      <c r="L753" s="629"/>
      <c r="M753" s="629"/>
      <c r="N753" s="629"/>
      <c r="O753" s="629"/>
      <c r="P753" s="629"/>
      <c r="Q753" s="629"/>
      <c r="R753" s="629"/>
      <c r="S753" s="629"/>
      <c r="T753" s="629"/>
      <c r="U753" s="629"/>
      <c r="V753" s="629"/>
      <c r="W753" s="629"/>
      <c r="X753" s="629"/>
      <c r="Y753" s="629"/>
      <c r="Z753" s="629"/>
      <c r="AA753" s="629"/>
      <c r="AB753" s="629"/>
      <c r="AC753" s="629"/>
      <c r="AD753" s="629"/>
      <c r="AE753" s="629"/>
    </row>
    <row r="754" spans="1:31">
      <c r="A754" s="672"/>
      <c r="B754" s="672"/>
      <c r="C754" s="672"/>
      <c r="D754" s="672"/>
      <c r="E754" s="629"/>
      <c r="F754" s="629"/>
      <c r="G754" s="629"/>
      <c r="H754" s="629"/>
      <c r="I754" s="629"/>
      <c r="J754" s="629"/>
      <c r="K754" s="629"/>
      <c r="L754" s="629"/>
      <c r="M754" s="629"/>
      <c r="N754" s="629"/>
      <c r="O754" s="629"/>
      <c r="P754" s="629"/>
      <c r="Q754" s="629"/>
      <c r="R754" s="629"/>
      <c r="S754" s="629"/>
      <c r="T754" s="629"/>
      <c r="U754" s="629"/>
      <c r="V754" s="629"/>
      <c r="W754" s="629"/>
      <c r="X754" s="629"/>
      <c r="Y754" s="629"/>
      <c r="Z754" s="629"/>
      <c r="AA754" s="629"/>
      <c r="AB754" s="629"/>
      <c r="AC754" s="629"/>
      <c r="AD754" s="629"/>
      <c r="AE754" s="629"/>
    </row>
    <row r="755" spans="1:31">
      <c r="A755" s="672"/>
      <c r="B755" s="672"/>
      <c r="C755" s="672"/>
      <c r="D755" s="672"/>
      <c r="E755" s="629"/>
      <c r="F755" s="629"/>
      <c r="G755" s="629"/>
      <c r="H755" s="629"/>
      <c r="I755" s="629"/>
      <c r="J755" s="629"/>
      <c r="K755" s="629"/>
      <c r="L755" s="629"/>
      <c r="M755" s="629"/>
      <c r="N755" s="629"/>
      <c r="O755" s="629"/>
      <c r="P755" s="629"/>
      <c r="Q755" s="629"/>
      <c r="R755" s="629"/>
      <c r="S755" s="629"/>
      <c r="T755" s="629"/>
      <c r="U755" s="629"/>
      <c r="V755" s="629"/>
      <c r="W755" s="629"/>
      <c r="X755" s="629"/>
      <c r="Y755" s="629"/>
      <c r="Z755" s="629"/>
      <c r="AA755" s="629"/>
      <c r="AB755" s="629"/>
      <c r="AC755" s="629"/>
      <c r="AD755" s="629"/>
      <c r="AE755" s="629"/>
    </row>
    <row r="756" spans="1:31">
      <c r="A756" s="672"/>
      <c r="B756" s="672"/>
      <c r="C756" s="672"/>
      <c r="D756" s="672"/>
      <c r="E756" s="629"/>
      <c r="F756" s="629"/>
      <c r="G756" s="629"/>
      <c r="H756" s="629"/>
      <c r="I756" s="629"/>
      <c r="J756" s="629"/>
      <c r="K756" s="629"/>
      <c r="L756" s="629"/>
      <c r="M756" s="629"/>
      <c r="N756" s="629"/>
      <c r="O756" s="629"/>
      <c r="P756" s="629"/>
      <c r="Q756" s="629"/>
      <c r="R756" s="629"/>
      <c r="S756" s="629"/>
      <c r="T756" s="629"/>
      <c r="U756" s="629"/>
      <c r="V756" s="629"/>
      <c r="W756" s="629"/>
      <c r="X756" s="629"/>
      <c r="Y756" s="629"/>
      <c r="Z756" s="629"/>
      <c r="AA756" s="629"/>
      <c r="AB756" s="629"/>
      <c r="AC756" s="629"/>
      <c r="AD756" s="629"/>
      <c r="AE756" s="629"/>
    </row>
    <row r="757" spans="1:31">
      <c r="A757" s="672"/>
      <c r="B757" s="672"/>
      <c r="C757" s="672"/>
      <c r="D757" s="672"/>
      <c r="E757" s="629"/>
      <c r="F757" s="629"/>
      <c r="G757" s="629"/>
      <c r="H757" s="629"/>
      <c r="I757" s="629"/>
      <c r="J757" s="629"/>
      <c r="K757" s="629"/>
      <c r="L757" s="629"/>
      <c r="M757" s="629"/>
      <c r="N757" s="629"/>
      <c r="O757" s="629"/>
      <c r="P757" s="629"/>
      <c r="Q757" s="629"/>
      <c r="R757" s="629"/>
      <c r="S757" s="629"/>
      <c r="T757" s="629"/>
      <c r="U757" s="629"/>
      <c r="V757" s="629"/>
      <c r="W757" s="629"/>
      <c r="X757" s="629"/>
      <c r="Y757" s="629"/>
      <c r="Z757" s="629"/>
      <c r="AA757" s="629"/>
      <c r="AB757" s="629"/>
      <c r="AC757" s="629"/>
      <c r="AD757" s="629"/>
      <c r="AE757" s="629"/>
    </row>
    <row r="758" spans="1:31">
      <c r="A758" s="672"/>
      <c r="B758" s="672"/>
      <c r="C758" s="672"/>
      <c r="D758" s="672"/>
      <c r="E758" s="629"/>
      <c r="F758" s="629"/>
      <c r="G758" s="629"/>
      <c r="H758" s="629"/>
      <c r="I758" s="629"/>
      <c r="J758" s="629"/>
      <c r="K758" s="629"/>
      <c r="L758" s="629"/>
      <c r="M758" s="629"/>
      <c r="N758" s="629"/>
      <c r="O758" s="629"/>
      <c r="P758" s="629"/>
      <c r="Q758" s="629"/>
      <c r="R758" s="629"/>
      <c r="S758" s="629"/>
      <c r="T758" s="629"/>
      <c r="U758" s="629"/>
      <c r="V758" s="629"/>
      <c r="W758" s="629"/>
      <c r="X758" s="629"/>
      <c r="Y758" s="629"/>
      <c r="Z758" s="629"/>
      <c r="AA758" s="629"/>
      <c r="AB758" s="629"/>
      <c r="AC758" s="629"/>
      <c r="AD758" s="629"/>
      <c r="AE758" s="629"/>
    </row>
    <row r="759" spans="1:31">
      <c r="A759" s="672"/>
      <c r="B759" s="672"/>
      <c r="C759" s="672"/>
      <c r="D759" s="672"/>
      <c r="E759" s="629"/>
      <c r="F759" s="629"/>
      <c r="G759" s="629"/>
      <c r="H759" s="629"/>
      <c r="I759" s="629"/>
      <c r="J759" s="629"/>
      <c r="K759" s="629"/>
      <c r="L759" s="629"/>
      <c r="M759" s="629"/>
      <c r="N759" s="629"/>
      <c r="O759" s="629"/>
      <c r="P759" s="629"/>
      <c r="Q759" s="629"/>
      <c r="R759" s="629"/>
      <c r="S759" s="629"/>
      <c r="T759" s="629"/>
      <c r="U759" s="629"/>
      <c r="V759" s="629"/>
      <c r="W759" s="629"/>
      <c r="X759" s="629"/>
      <c r="Y759" s="629"/>
      <c r="Z759" s="629"/>
      <c r="AA759" s="629"/>
      <c r="AB759" s="629"/>
      <c r="AC759" s="629"/>
      <c r="AD759" s="629"/>
      <c r="AE759" s="629"/>
    </row>
  </sheetData>
  <mergeCells count="5">
    <mergeCell ref="A4:G4"/>
    <mergeCell ref="B7:D7"/>
    <mergeCell ref="E7:G7"/>
    <mergeCell ref="D8:D9"/>
    <mergeCell ref="G8:G9"/>
  </mergeCells>
  <printOptions horizontalCentered="1"/>
  <pageMargins left="0.5" right="0.5" top="1" bottom="1" header="0.5" footer="0.5"/>
  <pageSetup scale="75" orientation="landscape" r:id="rId1"/>
  <headerFooter alignWithMargins="0">
    <oddFooter>&amp;L&amp;Z&amp;F&amp;R&amp;D</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59"/>
  <sheetViews>
    <sheetView showGridLines="0" showOutlineSymbols="0" zoomScale="80" zoomScaleNormal="80" workbookViewId="0">
      <selection activeCell="E27" sqref="E27"/>
    </sheetView>
  </sheetViews>
  <sheetFormatPr defaultColWidth="9.5" defaultRowHeight="15"/>
  <cols>
    <col min="1" max="1" width="32.59765625" style="553" customWidth="1"/>
    <col min="2" max="2" width="9" style="553" bestFit="1" customWidth="1"/>
    <col min="3" max="3" width="11.59765625" style="553" bestFit="1" customWidth="1"/>
    <col min="4" max="4" width="10.59765625" style="553" bestFit="1" customWidth="1"/>
    <col min="5" max="5" width="15.8984375" style="553" bestFit="1" customWidth="1"/>
    <col min="6" max="6" width="15" style="553" bestFit="1" customWidth="1"/>
    <col min="7" max="7" width="9.69921875" style="553" bestFit="1" customWidth="1"/>
    <col min="8" max="8" width="17.59765625" style="553" bestFit="1" customWidth="1"/>
    <col min="9" max="106" width="9.5" style="553"/>
    <col min="107" max="256" width="9.5" style="592"/>
    <col min="257" max="257" width="32.59765625" style="592" customWidth="1"/>
    <col min="258" max="258" width="9" style="592" bestFit="1" customWidth="1"/>
    <col min="259" max="259" width="11.59765625" style="592" bestFit="1" customWidth="1"/>
    <col min="260" max="260" width="10.59765625" style="592" bestFit="1" customWidth="1"/>
    <col min="261" max="261" width="15.8984375" style="592" bestFit="1" customWidth="1"/>
    <col min="262" max="262" width="15" style="592" bestFit="1" customWidth="1"/>
    <col min="263" max="263" width="9.69921875" style="592" bestFit="1" customWidth="1"/>
    <col min="264" max="264" width="17.59765625" style="592" bestFit="1" customWidth="1"/>
    <col min="265" max="512" width="9.5" style="592"/>
    <col min="513" max="513" width="32.59765625" style="592" customWidth="1"/>
    <col min="514" max="514" width="9" style="592" bestFit="1" customWidth="1"/>
    <col min="515" max="515" width="11.59765625" style="592" bestFit="1" customWidth="1"/>
    <col min="516" max="516" width="10.59765625" style="592" bestFit="1" customWidth="1"/>
    <col min="517" max="517" width="15.8984375" style="592" bestFit="1" customWidth="1"/>
    <col min="518" max="518" width="15" style="592" bestFit="1" customWidth="1"/>
    <col min="519" max="519" width="9.69921875" style="592" bestFit="1" customWidth="1"/>
    <col min="520" max="520" width="17.59765625" style="592" bestFit="1" customWidth="1"/>
    <col min="521" max="768" width="9.5" style="592"/>
    <col min="769" max="769" width="32.59765625" style="592" customWidth="1"/>
    <col min="770" max="770" width="9" style="592" bestFit="1" customWidth="1"/>
    <col min="771" max="771" width="11.59765625" style="592" bestFit="1" customWidth="1"/>
    <col min="772" max="772" width="10.59765625" style="592" bestFit="1" customWidth="1"/>
    <col min="773" max="773" width="15.8984375" style="592" bestFit="1" customWidth="1"/>
    <col min="774" max="774" width="15" style="592" bestFit="1" customWidth="1"/>
    <col min="775" max="775" width="9.69921875" style="592" bestFit="1" customWidth="1"/>
    <col min="776" max="776" width="17.59765625" style="592" bestFit="1" customWidth="1"/>
    <col min="777" max="1024" width="9.5" style="592"/>
    <col min="1025" max="1025" width="32.59765625" style="592" customWidth="1"/>
    <col min="1026" max="1026" width="9" style="592" bestFit="1" customWidth="1"/>
    <col min="1027" max="1027" width="11.59765625" style="592" bestFit="1" customWidth="1"/>
    <col min="1028" max="1028" width="10.59765625" style="592" bestFit="1" customWidth="1"/>
    <col min="1029" max="1029" width="15.8984375" style="592" bestFit="1" customWidth="1"/>
    <col min="1030" max="1030" width="15" style="592" bestFit="1" customWidth="1"/>
    <col min="1031" max="1031" width="9.69921875" style="592" bestFit="1" customWidth="1"/>
    <col min="1032" max="1032" width="17.59765625" style="592" bestFit="1" customWidth="1"/>
    <col min="1033" max="1280" width="9.5" style="592"/>
    <col min="1281" max="1281" width="32.59765625" style="592" customWidth="1"/>
    <col min="1282" max="1282" width="9" style="592" bestFit="1" customWidth="1"/>
    <col min="1283" max="1283" width="11.59765625" style="592" bestFit="1" customWidth="1"/>
    <col min="1284" max="1284" width="10.59765625" style="592" bestFit="1" customWidth="1"/>
    <col min="1285" max="1285" width="15.8984375" style="592" bestFit="1" customWidth="1"/>
    <col min="1286" max="1286" width="15" style="592" bestFit="1" customWidth="1"/>
    <col min="1287" max="1287" width="9.69921875" style="592" bestFit="1" customWidth="1"/>
    <col min="1288" max="1288" width="17.59765625" style="592" bestFit="1" customWidth="1"/>
    <col min="1289" max="1536" width="9.5" style="592"/>
    <col min="1537" max="1537" width="32.59765625" style="592" customWidth="1"/>
    <col min="1538" max="1538" width="9" style="592" bestFit="1" customWidth="1"/>
    <col min="1539" max="1539" width="11.59765625" style="592" bestFit="1" customWidth="1"/>
    <col min="1540" max="1540" width="10.59765625" style="592" bestFit="1" customWidth="1"/>
    <col min="1541" max="1541" width="15.8984375" style="592" bestFit="1" customWidth="1"/>
    <col min="1542" max="1542" width="15" style="592" bestFit="1" customWidth="1"/>
    <col min="1543" max="1543" width="9.69921875" style="592" bestFit="1" customWidth="1"/>
    <col min="1544" max="1544" width="17.59765625" style="592" bestFit="1" customWidth="1"/>
    <col min="1545" max="1792" width="9.5" style="592"/>
    <col min="1793" max="1793" width="32.59765625" style="592" customWidth="1"/>
    <col min="1794" max="1794" width="9" style="592" bestFit="1" customWidth="1"/>
    <col min="1795" max="1795" width="11.59765625" style="592" bestFit="1" customWidth="1"/>
    <col min="1796" max="1796" width="10.59765625" style="592" bestFit="1" customWidth="1"/>
    <col min="1797" max="1797" width="15.8984375" style="592" bestFit="1" customWidth="1"/>
    <col min="1798" max="1798" width="15" style="592" bestFit="1" customWidth="1"/>
    <col min="1799" max="1799" width="9.69921875" style="592" bestFit="1" customWidth="1"/>
    <col min="1800" max="1800" width="17.59765625" style="592" bestFit="1" customWidth="1"/>
    <col min="1801" max="2048" width="9.5" style="592"/>
    <col min="2049" max="2049" width="32.59765625" style="592" customWidth="1"/>
    <col min="2050" max="2050" width="9" style="592" bestFit="1" customWidth="1"/>
    <col min="2051" max="2051" width="11.59765625" style="592" bestFit="1" customWidth="1"/>
    <col min="2052" max="2052" width="10.59765625" style="592" bestFit="1" customWidth="1"/>
    <col min="2053" max="2053" width="15.8984375" style="592" bestFit="1" customWidth="1"/>
    <col min="2054" max="2054" width="15" style="592" bestFit="1" customWidth="1"/>
    <col min="2055" max="2055" width="9.69921875" style="592" bestFit="1" customWidth="1"/>
    <col min="2056" max="2056" width="17.59765625" style="592" bestFit="1" customWidth="1"/>
    <col min="2057" max="2304" width="9.5" style="592"/>
    <col min="2305" max="2305" width="32.59765625" style="592" customWidth="1"/>
    <col min="2306" max="2306" width="9" style="592" bestFit="1" customWidth="1"/>
    <col min="2307" max="2307" width="11.59765625" style="592" bestFit="1" customWidth="1"/>
    <col min="2308" max="2308" width="10.59765625" style="592" bestFit="1" customWidth="1"/>
    <col min="2309" max="2309" width="15.8984375" style="592" bestFit="1" customWidth="1"/>
    <col min="2310" max="2310" width="15" style="592" bestFit="1" customWidth="1"/>
    <col min="2311" max="2311" width="9.69921875" style="592" bestFit="1" customWidth="1"/>
    <col min="2312" max="2312" width="17.59765625" style="592" bestFit="1" customWidth="1"/>
    <col min="2313" max="2560" width="9.5" style="592"/>
    <col min="2561" max="2561" width="32.59765625" style="592" customWidth="1"/>
    <col min="2562" max="2562" width="9" style="592" bestFit="1" customWidth="1"/>
    <col min="2563" max="2563" width="11.59765625" style="592" bestFit="1" customWidth="1"/>
    <col min="2564" max="2564" width="10.59765625" style="592" bestFit="1" customWidth="1"/>
    <col min="2565" max="2565" width="15.8984375" style="592" bestFit="1" customWidth="1"/>
    <col min="2566" max="2566" width="15" style="592" bestFit="1" customWidth="1"/>
    <col min="2567" max="2567" width="9.69921875" style="592" bestFit="1" customWidth="1"/>
    <col min="2568" max="2568" width="17.59765625" style="592" bestFit="1" customWidth="1"/>
    <col min="2569" max="2816" width="9.5" style="592"/>
    <col min="2817" max="2817" width="32.59765625" style="592" customWidth="1"/>
    <col min="2818" max="2818" width="9" style="592" bestFit="1" customWidth="1"/>
    <col min="2819" max="2819" width="11.59765625" style="592" bestFit="1" customWidth="1"/>
    <col min="2820" max="2820" width="10.59765625" style="592" bestFit="1" customWidth="1"/>
    <col min="2821" max="2821" width="15.8984375" style="592" bestFit="1" customWidth="1"/>
    <col min="2822" max="2822" width="15" style="592" bestFit="1" customWidth="1"/>
    <col min="2823" max="2823" width="9.69921875" style="592" bestFit="1" customWidth="1"/>
    <col min="2824" max="2824" width="17.59765625" style="592" bestFit="1" customWidth="1"/>
    <col min="2825" max="3072" width="9.5" style="592"/>
    <col min="3073" max="3073" width="32.59765625" style="592" customWidth="1"/>
    <col min="3074" max="3074" width="9" style="592" bestFit="1" customWidth="1"/>
    <col min="3075" max="3075" width="11.59765625" style="592" bestFit="1" customWidth="1"/>
    <col min="3076" max="3076" width="10.59765625" style="592" bestFit="1" customWidth="1"/>
    <col min="3077" max="3077" width="15.8984375" style="592" bestFit="1" customWidth="1"/>
    <col min="3078" max="3078" width="15" style="592" bestFit="1" customWidth="1"/>
    <col min="3079" max="3079" width="9.69921875" style="592" bestFit="1" customWidth="1"/>
    <col min="3080" max="3080" width="17.59765625" style="592" bestFit="1" customWidth="1"/>
    <col min="3081" max="3328" width="9.5" style="592"/>
    <col min="3329" max="3329" width="32.59765625" style="592" customWidth="1"/>
    <col min="3330" max="3330" width="9" style="592" bestFit="1" customWidth="1"/>
    <col min="3331" max="3331" width="11.59765625" style="592" bestFit="1" customWidth="1"/>
    <col min="3332" max="3332" width="10.59765625" style="592" bestFit="1" customWidth="1"/>
    <col min="3333" max="3333" width="15.8984375" style="592" bestFit="1" customWidth="1"/>
    <col min="3334" max="3334" width="15" style="592" bestFit="1" customWidth="1"/>
    <col min="3335" max="3335" width="9.69921875" style="592" bestFit="1" customWidth="1"/>
    <col min="3336" max="3336" width="17.59765625" style="592" bestFit="1" customWidth="1"/>
    <col min="3337" max="3584" width="9.5" style="592"/>
    <col min="3585" max="3585" width="32.59765625" style="592" customWidth="1"/>
    <col min="3586" max="3586" width="9" style="592" bestFit="1" customWidth="1"/>
    <col min="3587" max="3587" width="11.59765625" style="592" bestFit="1" customWidth="1"/>
    <col min="3588" max="3588" width="10.59765625" style="592" bestFit="1" customWidth="1"/>
    <col min="3589" max="3589" width="15.8984375" style="592" bestFit="1" customWidth="1"/>
    <col min="3590" max="3590" width="15" style="592" bestFit="1" customWidth="1"/>
    <col min="3591" max="3591" width="9.69921875" style="592" bestFit="1" customWidth="1"/>
    <col min="3592" max="3592" width="17.59765625" style="592" bestFit="1" customWidth="1"/>
    <col min="3593" max="3840" width="9.5" style="592"/>
    <col min="3841" max="3841" width="32.59765625" style="592" customWidth="1"/>
    <col min="3842" max="3842" width="9" style="592" bestFit="1" customWidth="1"/>
    <col min="3843" max="3843" width="11.59765625" style="592" bestFit="1" customWidth="1"/>
    <col min="3844" max="3844" width="10.59765625" style="592" bestFit="1" customWidth="1"/>
    <col min="3845" max="3845" width="15.8984375" style="592" bestFit="1" customWidth="1"/>
    <col min="3846" max="3846" width="15" style="592" bestFit="1" customWidth="1"/>
    <col min="3847" max="3847" width="9.69921875" style="592" bestFit="1" customWidth="1"/>
    <col min="3848" max="3848" width="17.59765625" style="592" bestFit="1" customWidth="1"/>
    <col min="3849" max="4096" width="9.5" style="592"/>
    <col min="4097" max="4097" width="32.59765625" style="592" customWidth="1"/>
    <col min="4098" max="4098" width="9" style="592" bestFit="1" customWidth="1"/>
    <col min="4099" max="4099" width="11.59765625" style="592" bestFit="1" customWidth="1"/>
    <col min="4100" max="4100" width="10.59765625" style="592" bestFit="1" customWidth="1"/>
    <col min="4101" max="4101" width="15.8984375" style="592" bestFit="1" customWidth="1"/>
    <col min="4102" max="4102" width="15" style="592" bestFit="1" customWidth="1"/>
    <col min="4103" max="4103" width="9.69921875" style="592" bestFit="1" customWidth="1"/>
    <col min="4104" max="4104" width="17.59765625" style="592" bestFit="1" customWidth="1"/>
    <col min="4105" max="4352" width="9.5" style="592"/>
    <col min="4353" max="4353" width="32.59765625" style="592" customWidth="1"/>
    <col min="4354" max="4354" width="9" style="592" bestFit="1" customWidth="1"/>
    <col min="4355" max="4355" width="11.59765625" style="592" bestFit="1" customWidth="1"/>
    <col min="4356" max="4356" width="10.59765625" style="592" bestFit="1" customWidth="1"/>
    <col min="4357" max="4357" width="15.8984375" style="592" bestFit="1" customWidth="1"/>
    <col min="4358" max="4358" width="15" style="592" bestFit="1" customWidth="1"/>
    <col min="4359" max="4359" width="9.69921875" style="592" bestFit="1" customWidth="1"/>
    <col min="4360" max="4360" width="17.59765625" style="592" bestFit="1" customWidth="1"/>
    <col min="4361" max="4608" width="9.5" style="592"/>
    <col min="4609" max="4609" width="32.59765625" style="592" customWidth="1"/>
    <col min="4610" max="4610" width="9" style="592" bestFit="1" customWidth="1"/>
    <col min="4611" max="4611" width="11.59765625" style="592" bestFit="1" customWidth="1"/>
    <col min="4612" max="4612" width="10.59765625" style="592" bestFit="1" customWidth="1"/>
    <col min="4613" max="4613" width="15.8984375" style="592" bestFit="1" customWidth="1"/>
    <col min="4614" max="4614" width="15" style="592" bestFit="1" customWidth="1"/>
    <col min="4615" max="4615" width="9.69921875" style="592" bestFit="1" customWidth="1"/>
    <col min="4616" max="4616" width="17.59765625" style="592" bestFit="1" customWidth="1"/>
    <col min="4617" max="4864" width="9.5" style="592"/>
    <col min="4865" max="4865" width="32.59765625" style="592" customWidth="1"/>
    <col min="4866" max="4866" width="9" style="592" bestFit="1" customWidth="1"/>
    <col min="4867" max="4867" width="11.59765625" style="592" bestFit="1" customWidth="1"/>
    <col min="4868" max="4868" width="10.59765625" style="592" bestFit="1" customWidth="1"/>
    <col min="4869" max="4869" width="15.8984375" style="592" bestFit="1" customWidth="1"/>
    <col min="4870" max="4870" width="15" style="592" bestFit="1" customWidth="1"/>
    <col min="4871" max="4871" width="9.69921875" style="592" bestFit="1" customWidth="1"/>
    <col min="4872" max="4872" width="17.59765625" style="592" bestFit="1" customWidth="1"/>
    <col min="4873" max="5120" width="9.5" style="592"/>
    <col min="5121" max="5121" width="32.59765625" style="592" customWidth="1"/>
    <col min="5122" max="5122" width="9" style="592" bestFit="1" customWidth="1"/>
    <col min="5123" max="5123" width="11.59765625" style="592" bestFit="1" customWidth="1"/>
    <col min="5124" max="5124" width="10.59765625" style="592" bestFit="1" customWidth="1"/>
    <col min="5125" max="5125" width="15.8984375" style="592" bestFit="1" customWidth="1"/>
    <col min="5126" max="5126" width="15" style="592" bestFit="1" customWidth="1"/>
    <col min="5127" max="5127" width="9.69921875" style="592" bestFit="1" customWidth="1"/>
    <col min="5128" max="5128" width="17.59765625" style="592" bestFit="1" customWidth="1"/>
    <col min="5129" max="5376" width="9.5" style="592"/>
    <col min="5377" max="5377" width="32.59765625" style="592" customWidth="1"/>
    <col min="5378" max="5378" width="9" style="592" bestFit="1" customWidth="1"/>
    <col min="5379" max="5379" width="11.59765625" style="592" bestFit="1" customWidth="1"/>
    <col min="5380" max="5380" width="10.59765625" style="592" bestFit="1" customWidth="1"/>
    <col min="5381" max="5381" width="15.8984375" style="592" bestFit="1" customWidth="1"/>
    <col min="5382" max="5382" width="15" style="592" bestFit="1" customWidth="1"/>
    <col min="5383" max="5383" width="9.69921875" style="592" bestFit="1" customWidth="1"/>
    <col min="5384" max="5384" width="17.59765625" style="592" bestFit="1" customWidth="1"/>
    <col min="5385" max="5632" width="9.5" style="592"/>
    <col min="5633" max="5633" width="32.59765625" style="592" customWidth="1"/>
    <col min="5634" max="5634" width="9" style="592" bestFit="1" customWidth="1"/>
    <col min="5635" max="5635" width="11.59765625" style="592" bestFit="1" customWidth="1"/>
    <col min="5636" max="5636" width="10.59765625" style="592" bestFit="1" customWidth="1"/>
    <col min="5637" max="5637" width="15.8984375" style="592" bestFit="1" customWidth="1"/>
    <col min="5638" max="5638" width="15" style="592" bestFit="1" customWidth="1"/>
    <col min="5639" max="5639" width="9.69921875" style="592" bestFit="1" customWidth="1"/>
    <col min="5640" max="5640" width="17.59765625" style="592" bestFit="1" customWidth="1"/>
    <col min="5641" max="5888" width="9.5" style="592"/>
    <col min="5889" max="5889" width="32.59765625" style="592" customWidth="1"/>
    <col min="5890" max="5890" width="9" style="592" bestFit="1" customWidth="1"/>
    <col min="5891" max="5891" width="11.59765625" style="592" bestFit="1" customWidth="1"/>
    <col min="5892" max="5892" width="10.59765625" style="592" bestFit="1" customWidth="1"/>
    <col min="5893" max="5893" width="15.8984375" style="592" bestFit="1" customWidth="1"/>
    <col min="5894" max="5894" width="15" style="592" bestFit="1" customWidth="1"/>
    <col min="5895" max="5895" width="9.69921875" style="592" bestFit="1" customWidth="1"/>
    <col min="5896" max="5896" width="17.59765625" style="592" bestFit="1" customWidth="1"/>
    <col min="5897" max="6144" width="9.5" style="592"/>
    <col min="6145" max="6145" width="32.59765625" style="592" customWidth="1"/>
    <col min="6146" max="6146" width="9" style="592" bestFit="1" customWidth="1"/>
    <col min="6147" max="6147" width="11.59765625" style="592" bestFit="1" customWidth="1"/>
    <col min="6148" max="6148" width="10.59765625" style="592" bestFit="1" customWidth="1"/>
    <col min="6149" max="6149" width="15.8984375" style="592" bestFit="1" customWidth="1"/>
    <col min="6150" max="6150" width="15" style="592" bestFit="1" customWidth="1"/>
    <col min="6151" max="6151" width="9.69921875" style="592" bestFit="1" customWidth="1"/>
    <col min="6152" max="6152" width="17.59765625" style="592" bestFit="1" customWidth="1"/>
    <col min="6153" max="6400" width="9.5" style="592"/>
    <col min="6401" max="6401" width="32.59765625" style="592" customWidth="1"/>
    <col min="6402" max="6402" width="9" style="592" bestFit="1" customWidth="1"/>
    <col min="6403" max="6403" width="11.59765625" style="592" bestFit="1" customWidth="1"/>
    <col min="6404" max="6404" width="10.59765625" style="592" bestFit="1" customWidth="1"/>
    <col min="6405" max="6405" width="15.8984375" style="592" bestFit="1" customWidth="1"/>
    <col min="6406" max="6406" width="15" style="592" bestFit="1" customWidth="1"/>
    <col min="6407" max="6407" width="9.69921875" style="592" bestFit="1" customWidth="1"/>
    <col min="6408" max="6408" width="17.59765625" style="592" bestFit="1" customWidth="1"/>
    <col min="6409" max="6656" width="9.5" style="592"/>
    <col min="6657" max="6657" width="32.59765625" style="592" customWidth="1"/>
    <col min="6658" max="6658" width="9" style="592" bestFit="1" customWidth="1"/>
    <col min="6659" max="6659" width="11.59765625" style="592" bestFit="1" customWidth="1"/>
    <col min="6660" max="6660" width="10.59765625" style="592" bestFit="1" customWidth="1"/>
    <col min="6661" max="6661" width="15.8984375" style="592" bestFit="1" customWidth="1"/>
    <col min="6662" max="6662" width="15" style="592" bestFit="1" customWidth="1"/>
    <col min="6663" max="6663" width="9.69921875" style="592" bestFit="1" customWidth="1"/>
    <col min="6664" max="6664" width="17.59765625" style="592" bestFit="1" customWidth="1"/>
    <col min="6665" max="6912" width="9.5" style="592"/>
    <col min="6913" max="6913" width="32.59765625" style="592" customWidth="1"/>
    <col min="6914" max="6914" width="9" style="592" bestFit="1" customWidth="1"/>
    <col min="6915" max="6915" width="11.59765625" style="592" bestFit="1" customWidth="1"/>
    <col min="6916" max="6916" width="10.59765625" style="592" bestFit="1" customWidth="1"/>
    <col min="6917" max="6917" width="15.8984375" style="592" bestFit="1" customWidth="1"/>
    <col min="6918" max="6918" width="15" style="592" bestFit="1" customWidth="1"/>
    <col min="6919" max="6919" width="9.69921875" style="592" bestFit="1" customWidth="1"/>
    <col min="6920" max="6920" width="17.59765625" style="592" bestFit="1" customWidth="1"/>
    <col min="6921" max="7168" width="9.5" style="592"/>
    <col min="7169" max="7169" width="32.59765625" style="592" customWidth="1"/>
    <col min="7170" max="7170" width="9" style="592" bestFit="1" customWidth="1"/>
    <col min="7171" max="7171" width="11.59765625" style="592" bestFit="1" customWidth="1"/>
    <col min="7172" max="7172" width="10.59765625" style="592" bestFit="1" customWidth="1"/>
    <col min="7173" max="7173" width="15.8984375" style="592" bestFit="1" customWidth="1"/>
    <col min="7174" max="7174" width="15" style="592" bestFit="1" customWidth="1"/>
    <col min="7175" max="7175" width="9.69921875" style="592" bestFit="1" customWidth="1"/>
    <col min="7176" max="7176" width="17.59765625" style="592" bestFit="1" customWidth="1"/>
    <col min="7177" max="7424" width="9.5" style="592"/>
    <col min="7425" max="7425" width="32.59765625" style="592" customWidth="1"/>
    <col min="7426" max="7426" width="9" style="592" bestFit="1" customWidth="1"/>
    <col min="7427" max="7427" width="11.59765625" style="592" bestFit="1" customWidth="1"/>
    <col min="7428" max="7428" width="10.59765625" style="592" bestFit="1" customWidth="1"/>
    <col min="7429" max="7429" width="15.8984375" style="592" bestFit="1" customWidth="1"/>
    <col min="7430" max="7430" width="15" style="592" bestFit="1" customWidth="1"/>
    <col min="7431" max="7431" width="9.69921875" style="592" bestFit="1" customWidth="1"/>
    <col min="7432" max="7432" width="17.59765625" style="592" bestFit="1" customWidth="1"/>
    <col min="7433" max="7680" width="9.5" style="592"/>
    <col min="7681" max="7681" width="32.59765625" style="592" customWidth="1"/>
    <col min="7682" max="7682" width="9" style="592" bestFit="1" customWidth="1"/>
    <col min="7683" max="7683" width="11.59765625" style="592" bestFit="1" customWidth="1"/>
    <col min="7684" max="7684" width="10.59765625" style="592" bestFit="1" customWidth="1"/>
    <col min="7685" max="7685" width="15.8984375" style="592" bestFit="1" customWidth="1"/>
    <col min="7686" max="7686" width="15" style="592" bestFit="1" customWidth="1"/>
    <col min="7687" max="7687" width="9.69921875" style="592" bestFit="1" customWidth="1"/>
    <col min="7688" max="7688" width="17.59765625" style="592" bestFit="1" customWidth="1"/>
    <col min="7689" max="7936" width="9.5" style="592"/>
    <col min="7937" max="7937" width="32.59765625" style="592" customWidth="1"/>
    <col min="7938" max="7938" width="9" style="592" bestFit="1" customWidth="1"/>
    <col min="7939" max="7939" width="11.59765625" style="592" bestFit="1" customWidth="1"/>
    <col min="7940" max="7940" width="10.59765625" style="592" bestFit="1" customWidth="1"/>
    <col min="7941" max="7941" width="15.8984375" style="592" bestFit="1" customWidth="1"/>
    <col min="7942" max="7942" width="15" style="592" bestFit="1" customWidth="1"/>
    <col min="7943" max="7943" width="9.69921875" style="592" bestFit="1" customWidth="1"/>
    <col min="7944" max="7944" width="17.59765625" style="592" bestFit="1" customWidth="1"/>
    <col min="7945" max="8192" width="9.5" style="592"/>
    <col min="8193" max="8193" width="32.59765625" style="592" customWidth="1"/>
    <col min="8194" max="8194" width="9" style="592" bestFit="1" customWidth="1"/>
    <col min="8195" max="8195" width="11.59765625" style="592" bestFit="1" customWidth="1"/>
    <col min="8196" max="8196" width="10.59765625" style="592" bestFit="1" customWidth="1"/>
    <col min="8197" max="8197" width="15.8984375" style="592" bestFit="1" customWidth="1"/>
    <col min="8198" max="8198" width="15" style="592" bestFit="1" customWidth="1"/>
    <col min="8199" max="8199" width="9.69921875" style="592" bestFit="1" customWidth="1"/>
    <col min="8200" max="8200" width="17.59765625" style="592" bestFit="1" customWidth="1"/>
    <col min="8201" max="8448" width="9.5" style="592"/>
    <col min="8449" max="8449" width="32.59765625" style="592" customWidth="1"/>
    <col min="8450" max="8450" width="9" style="592" bestFit="1" customWidth="1"/>
    <col min="8451" max="8451" width="11.59765625" style="592" bestFit="1" customWidth="1"/>
    <col min="8452" max="8452" width="10.59765625" style="592" bestFit="1" customWidth="1"/>
    <col min="8453" max="8453" width="15.8984375" style="592" bestFit="1" customWidth="1"/>
    <col min="8454" max="8454" width="15" style="592" bestFit="1" customWidth="1"/>
    <col min="8455" max="8455" width="9.69921875" style="592" bestFit="1" customWidth="1"/>
    <col min="8456" max="8456" width="17.59765625" style="592" bestFit="1" customWidth="1"/>
    <col min="8457" max="8704" width="9.5" style="592"/>
    <col min="8705" max="8705" width="32.59765625" style="592" customWidth="1"/>
    <col min="8706" max="8706" width="9" style="592" bestFit="1" customWidth="1"/>
    <col min="8707" max="8707" width="11.59765625" style="592" bestFit="1" customWidth="1"/>
    <col min="8708" max="8708" width="10.59765625" style="592" bestFit="1" customWidth="1"/>
    <col min="8709" max="8709" width="15.8984375" style="592" bestFit="1" customWidth="1"/>
    <col min="8710" max="8710" width="15" style="592" bestFit="1" customWidth="1"/>
    <col min="8711" max="8711" width="9.69921875" style="592" bestFit="1" customWidth="1"/>
    <col min="8712" max="8712" width="17.59765625" style="592" bestFit="1" customWidth="1"/>
    <col min="8713" max="8960" width="9.5" style="592"/>
    <col min="8961" max="8961" width="32.59765625" style="592" customWidth="1"/>
    <col min="8962" max="8962" width="9" style="592" bestFit="1" customWidth="1"/>
    <col min="8963" max="8963" width="11.59765625" style="592" bestFit="1" customWidth="1"/>
    <col min="8964" max="8964" width="10.59765625" style="592" bestFit="1" customWidth="1"/>
    <col min="8965" max="8965" width="15.8984375" style="592" bestFit="1" customWidth="1"/>
    <col min="8966" max="8966" width="15" style="592" bestFit="1" customWidth="1"/>
    <col min="8967" max="8967" width="9.69921875" style="592" bestFit="1" customWidth="1"/>
    <col min="8968" max="8968" width="17.59765625" style="592" bestFit="1" customWidth="1"/>
    <col min="8969" max="9216" width="9.5" style="592"/>
    <col min="9217" max="9217" width="32.59765625" style="592" customWidth="1"/>
    <col min="9218" max="9218" width="9" style="592" bestFit="1" customWidth="1"/>
    <col min="9219" max="9219" width="11.59765625" style="592" bestFit="1" customWidth="1"/>
    <col min="9220" max="9220" width="10.59765625" style="592" bestFit="1" customWidth="1"/>
    <col min="9221" max="9221" width="15.8984375" style="592" bestFit="1" customWidth="1"/>
    <col min="9222" max="9222" width="15" style="592" bestFit="1" customWidth="1"/>
    <col min="9223" max="9223" width="9.69921875" style="592" bestFit="1" customWidth="1"/>
    <col min="9224" max="9224" width="17.59765625" style="592" bestFit="1" customWidth="1"/>
    <col min="9225" max="9472" width="9.5" style="592"/>
    <col min="9473" max="9473" width="32.59765625" style="592" customWidth="1"/>
    <col min="9474" max="9474" width="9" style="592" bestFit="1" customWidth="1"/>
    <col min="9475" max="9475" width="11.59765625" style="592" bestFit="1" customWidth="1"/>
    <col min="9476" max="9476" width="10.59765625" style="592" bestFit="1" customWidth="1"/>
    <col min="9477" max="9477" width="15.8984375" style="592" bestFit="1" customWidth="1"/>
    <col min="9478" max="9478" width="15" style="592" bestFit="1" customWidth="1"/>
    <col min="9479" max="9479" width="9.69921875" style="592" bestFit="1" customWidth="1"/>
    <col min="9480" max="9480" width="17.59765625" style="592" bestFit="1" customWidth="1"/>
    <col min="9481" max="9728" width="9.5" style="592"/>
    <col min="9729" max="9729" width="32.59765625" style="592" customWidth="1"/>
    <col min="9730" max="9730" width="9" style="592" bestFit="1" customWidth="1"/>
    <col min="9731" max="9731" width="11.59765625" style="592" bestFit="1" customWidth="1"/>
    <col min="9732" max="9732" width="10.59765625" style="592" bestFit="1" customWidth="1"/>
    <col min="9733" max="9733" width="15.8984375" style="592" bestFit="1" customWidth="1"/>
    <col min="9734" max="9734" width="15" style="592" bestFit="1" customWidth="1"/>
    <col min="9735" max="9735" width="9.69921875" style="592" bestFit="1" customWidth="1"/>
    <col min="9736" max="9736" width="17.59765625" style="592" bestFit="1" customWidth="1"/>
    <col min="9737" max="9984" width="9.5" style="592"/>
    <col min="9985" max="9985" width="32.59765625" style="592" customWidth="1"/>
    <col min="9986" max="9986" width="9" style="592" bestFit="1" customWidth="1"/>
    <col min="9987" max="9987" width="11.59765625" style="592" bestFit="1" customWidth="1"/>
    <col min="9988" max="9988" width="10.59765625" style="592" bestFit="1" customWidth="1"/>
    <col min="9989" max="9989" width="15.8984375" style="592" bestFit="1" customWidth="1"/>
    <col min="9990" max="9990" width="15" style="592" bestFit="1" customWidth="1"/>
    <col min="9991" max="9991" width="9.69921875" style="592" bestFit="1" customWidth="1"/>
    <col min="9992" max="9992" width="17.59765625" style="592" bestFit="1" customWidth="1"/>
    <col min="9993" max="10240" width="9.5" style="592"/>
    <col min="10241" max="10241" width="32.59765625" style="592" customWidth="1"/>
    <col min="10242" max="10242" width="9" style="592" bestFit="1" customWidth="1"/>
    <col min="10243" max="10243" width="11.59765625" style="592" bestFit="1" customWidth="1"/>
    <col min="10244" max="10244" width="10.59765625" style="592" bestFit="1" customWidth="1"/>
    <col min="10245" max="10245" width="15.8984375" style="592" bestFit="1" customWidth="1"/>
    <col min="10246" max="10246" width="15" style="592" bestFit="1" customWidth="1"/>
    <col min="10247" max="10247" width="9.69921875" style="592" bestFit="1" customWidth="1"/>
    <col min="10248" max="10248" width="17.59765625" style="592" bestFit="1" customWidth="1"/>
    <col min="10249" max="10496" width="9.5" style="592"/>
    <col min="10497" max="10497" width="32.59765625" style="592" customWidth="1"/>
    <col min="10498" max="10498" width="9" style="592" bestFit="1" customWidth="1"/>
    <col min="10499" max="10499" width="11.59765625" style="592" bestFit="1" customWidth="1"/>
    <col min="10500" max="10500" width="10.59765625" style="592" bestFit="1" customWidth="1"/>
    <col min="10501" max="10501" width="15.8984375" style="592" bestFit="1" customWidth="1"/>
    <col min="10502" max="10502" width="15" style="592" bestFit="1" customWidth="1"/>
    <col min="10503" max="10503" width="9.69921875" style="592" bestFit="1" customWidth="1"/>
    <col min="10504" max="10504" width="17.59765625" style="592" bestFit="1" customWidth="1"/>
    <col min="10505" max="10752" width="9.5" style="592"/>
    <col min="10753" max="10753" width="32.59765625" style="592" customWidth="1"/>
    <col min="10754" max="10754" width="9" style="592" bestFit="1" customWidth="1"/>
    <col min="10755" max="10755" width="11.59765625" style="592" bestFit="1" customWidth="1"/>
    <col min="10756" max="10756" width="10.59765625" style="592" bestFit="1" customWidth="1"/>
    <col min="10757" max="10757" width="15.8984375" style="592" bestFit="1" customWidth="1"/>
    <col min="10758" max="10758" width="15" style="592" bestFit="1" customWidth="1"/>
    <col min="10759" max="10759" width="9.69921875" style="592" bestFit="1" customWidth="1"/>
    <col min="10760" max="10760" width="17.59765625" style="592" bestFit="1" customWidth="1"/>
    <col min="10761" max="11008" width="9.5" style="592"/>
    <col min="11009" max="11009" width="32.59765625" style="592" customWidth="1"/>
    <col min="11010" max="11010" width="9" style="592" bestFit="1" customWidth="1"/>
    <col min="11011" max="11011" width="11.59765625" style="592" bestFit="1" customWidth="1"/>
    <col min="11012" max="11012" width="10.59765625" style="592" bestFit="1" customWidth="1"/>
    <col min="11013" max="11013" width="15.8984375" style="592" bestFit="1" customWidth="1"/>
    <col min="11014" max="11014" width="15" style="592" bestFit="1" customWidth="1"/>
    <col min="11015" max="11015" width="9.69921875" style="592" bestFit="1" customWidth="1"/>
    <col min="11016" max="11016" width="17.59765625" style="592" bestFit="1" customWidth="1"/>
    <col min="11017" max="11264" width="9.5" style="592"/>
    <col min="11265" max="11265" width="32.59765625" style="592" customWidth="1"/>
    <col min="11266" max="11266" width="9" style="592" bestFit="1" customWidth="1"/>
    <col min="11267" max="11267" width="11.59765625" style="592" bestFit="1" customWidth="1"/>
    <col min="11268" max="11268" width="10.59765625" style="592" bestFit="1" customWidth="1"/>
    <col min="11269" max="11269" width="15.8984375" style="592" bestFit="1" customWidth="1"/>
    <col min="11270" max="11270" width="15" style="592" bestFit="1" customWidth="1"/>
    <col min="11271" max="11271" width="9.69921875" style="592" bestFit="1" customWidth="1"/>
    <col min="11272" max="11272" width="17.59765625" style="592" bestFit="1" customWidth="1"/>
    <col min="11273" max="11520" width="9.5" style="592"/>
    <col min="11521" max="11521" width="32.59765625" style="592" customWidth="1"/>
    <col min="11522" max="11522" width="9" style="592" bestFit="1" customWidth="1"/>
    <col min="11523" max="11523" width="11.59765625" style="592" bestFit="1" customWidth="1"/>
    <col min="11524" max="11524" width="10.59765625" style="592" bestFit="1" customWidth="1"/>
    <col min="11525" max="11525" width="15.8984375" style="592" bestFit="1" customWidth="1"/>
    <col min="11526" max="11526" width="15" style="592" bestFit="1" customWidth="1"/>
    <col min="11527" max="11527" width="9.69921875" style="592" bestFit="1" customWidth="1"/>
    <col min="11528" max="11528" width="17.59765625" style="592" bestFit="1" customWidth="1"/>
    <col min="11529" max="11776" width="9.5" style="592"/>
    <col min="11777" max="11777" width="32.59765625" style="592" customWidth="1"/>
    <col min="11778" max="11778" width="9" style="592" bestFit="1" customWidth="1"/>
    <col min="11779" max="11779" width="11.59765625" style="592" bestFit="1" customWidth="1"/>
    <col min="11780" max="11780" width="10.59765625" style="592" bestFit="1" customWidth="1"/>
    <col min="11781" max="11781" width="15.8984375" style="592" bestFit="1" customWidth="1"/>
    <col min="11782" max="11782" width="15" style="592" bestFit="1" customWidth="1"/>
    <col min="11783" max="11783" width="9.69921875" style="592" bestFit="1" customWidth="1"/>
    <col min="11784" max="11784" width="17.59765625" style="592" bestFit="1" customWidth="1"/>
    <col min="11785" max="12032" width="9.5" style="592"/>
    <col min="12033" max="12033" width="32.59765625" style="592" customWidth="1"/>
    <col min="12034" max="12034" width="9" style="592" bestFit="1" customWidth="1"/>
    <col min="12035" max="12035" width="11.59765625" style="592" bestFit="1" customWidth="1"/>
    <col min="12036" max="12036" width="10.59765625" style="592" bestFit="1" customWidth="1"/>
    <col min="12037" max="12037" width="15.8984375" style="592" bestFit="1" customWidth="1"/>
    <col min="12038" max="12038" width="15" style="592" bestFit="1" customWidth="1"/>
    <col min="12039" max="12039" width="9.69921875" style="592" bestFit="1" customWidth="1"/>
    <col min="12040" max="12040" width="17.59765625" style="592" bestFit="1" customWidth="1"/>
    <col min="12041" max="12288" width="9.5" style="592"/>
    <col min="12289" max="12289" width="32.59765625" style="592" customWidth="1"/>
    <col min="12290" max="12290" width="9" style="592" bestFit="1" customWidth="1"/>
    <col min="12291" max="12291" width="11.59765625" style="592" bestFit="1" customWidth="1"/>
    <col min="12292" max="12292" width="10.59765625" style="592" bestFit="1" customWidth="1"/>
    <col min="12293" max="12293" width="15.8984375" style="592" bestFit="1" customWidth="1"/>
    <col min="12294" max="12294" width="15" style="592" bestFit="1" customWidth="1"/>
    <col min="12295" max="12295" width="9.69921875" style="592" bestFit="1" customWidth="1"/>
    <col min="12296" max="12296" width="17.59765625" style="592" bestFit="1" customWidth="1"/>
    <col min="12297" max="12544" width="9.5" style="592"/>
    <col min="12545" max="12545" width="32.59765625" style="592" customWidth="1"/>
    <col min="12546" max="12546" width="9" style="592" bestFit="1" customWidth="1"/>
    <col min="12547" max="12547" width="11.59765625" style="592" bestFit="1" customWidth="1"/>
    <col min="12548" max="12548" width="10.59765625" style="592" bestFit="1" customWidth="1"/>
    <col min="12549" max="12549" width="15.8984375" style="592" bestFit="1" customWidth="1"/>
    <col min="12550" max="12550" width="15" style="592" bestFit="1" customWidth="1"/>
    <col min="12551" max="12551" width="9.69921875" style="592" bestFit="1" customWidth="1"/>
    <col min="12552" max="12552" width="17.59765625" style="592" bestFit="1" customWidth="1"/>
    <col min="12553" max="12800" width="9.5" style="592"/>
    <col min="12801" max="12801" width="32.59765625" style="592" customWidth="1"/>
    <col min="12802" max="12802" width="9" style="592" bestFit="1" customWidth="1"/>
    <col min="12803" max="12803" width="11.59765625" style="592" bestFit="1" customWidth="1"/>
    <col min="12804" max="12804" width="10.59765625" style="592" bestFit="1" customWidth="1"/>
    <col min="12805" max="12805" width="15.8984375" style="592" bestFit="1" customWidth="1"/>
    <col min="12806" max="12806" width="15" style="592" bestFit="1" customWidth="1"/>
    <col min="12807" max="12807" width="9.69921875" style="592" bestFit="1" customWidth="1"/>
    <col min="12808" max="12808" width="17.59765625" style="592" bestFit="1" customWidth="1"/>
    <col min="12809" max="13056" width="9.5" style="592"/>
    <col min="13057" max="13057" width="32.59765625" style="592" customWidth="1"/>
    <col min="13058" max="13058" width="9" style="592" bestFit="1" customWidth="1"/>
    <col min="13059" max="13059" width="11.59765625" style="592" bestFit="1" customWidth="1"/>
    <col min="13060" max="13060" width="10.59765625" style="592" bestFit="1" customWidth="1"/>
    <col min="13061" max="13061" width="15.8984375" style="592" bestFit="1" customWidth="1"/>
    <col min="13062" max="13062" width="15" style="592" bestFit="1" customWidth="1"/>
    <col min="13063" max="13063" width="9.69921875" style="592" bestFit="1" customWidth="1"/>
    <col min="13064" max="13064" width="17.59765625" style="592" bestFit="1" customWidth="1"/>
    <col min="13065" max="13312" width="9.5" style="592"/>
    <col min="13313" max="13313" width="32.59765625" style="592" customWidth="1"/>
    <col min="13314" max="13314" width="9" style="592" bestFit="1" customWidth="1"/>
    <col min="13315" max="13315" width="11.59765625" style="592" bestFit="1" customWidth="1"/>
    <col min="13316" max="13316" width="10.59765625" style="592" bestFit="1" customWidth="1"/>
    <col min="13317" max="13317" width="15.8984375" style="592" bestFit="1" customWidth="1"/>
    <col min="13318" max="13318" width="15" style="592" bestFit="1" customWidth="1"/>
    <col min="13319" max="13319" width="9.69921875" style="592" bestFit="1" customWidth="1"/>
    <col min="13320" max="13320" width="17.59765625" style="592" bestFit="1" customWidth="1"/>
    <col min="13321" max="13568" width="9.5" style="592"/>
    <col min="13569" max="13569" width="32.59765625" style="592" customWidth="1"/>
    <col min="13570" max="13570" width="9" style="592" bestFit="1" customWidth="1"/>
    <col min="13571" max="13571" width="11.59765625" style="592" bestFit="1" customWidth="1"/>
    <col min="13572" max="13572" width="10.59765625" style="592" bestFit="1" customWidth="1"/>
    <col min="13573" max="13573" width="15.8984375" style="592" bestFit="1" customWidth="1"/>
    <col min="13574" max="13574" width="15" style="592" bestFit="1" customWidth="1"/>
    <col min="13575" max="13575" width="9.69921875" style="592" bestFit="1" customWidth="1"/>
    <col min="13576" max="13576" width="17.59765625" style="592" bestFit="1" customWidth="1"/>
    <col min="13577" max="13824" width="9.5" style="592"/>
    <col min="13825" max="13825" width="32.59765625" style="592" customWidth="1"/>
    <col min="13826" max="13826" width="9" style="592" bestFit="1" customWidth="1"/>
    <col min="13827" max="13827" width="11.59765625" style="592" bestFit="1" customWidth="1"/>
    <col min="13828" max="13828" width="10.59765625" style="592" bestFit="1" customWidth="1"/>
    <col min="13829" max="13829" width="15.8984375" style="592" bestFit="1" customWidth="1"/>
    <col min="13830" max="13830" width="15" style="592" bestFit="1" customWidth="1"/>
    <col min="13831" max="13831" width="9.69921875" style="592" bestFit="1" customWidth="1"/>
    <col min="13832" max="13832" width="17.59765625" style="592" bestFit="1" customWidth="1"/>
    <col min="13833" max="14080" width="9.5" style="592"/>
    <col min="14081" max="14081" width="32.59765625" style="592" customWidth="1"/>
    <col min="14082" max="14082" width="9" style="592" bestFit="1" customWidth="1"/>
    <col min="14083" max="14083" width="11.59765625" style="592" bestFit="1" customWidth="1"/>
    <col min="14084" max="14084" width="10.59765625" style="592" bestFit="1" customWidth="1"/>
    <col min="14085" max="14085" width="15.8984375" style="592" bestFit="1" customWidth="1"/>
    <col min="14086" max="14086" width="15" style="592" bestFit="1" customWidth="1"/>
    <col min="14087" max="14087" width="9.69921875" style="592" bestFit="1" customWidth="1"/>
    <col min="14088" max="14088" width="17.59765625" style="592" bestFit="1" customWidth="1"/>
    <col min="14089" max="14336" width="9.5" style="592"/>
    <col min="14337" max="14337" width="32.59765625" style="592" customWidth="1"/>
    <col min="14338" max="14338" width="9" style="592" bestFit="1" customWidth="1"/>
    <col min="14339" max="14339" width="11.59765625" style="592" bestFit="1" customWidth="1"/>
    <col min="14340" max="14340" width="10.59765625" style="592" bestFit="1" customWidth="1"/>
    <col min="14341" max="14341" width="15.8984375" style="592" bestFit="1" customWidth="1"/>
    <col min="14342" max="14342" width="15" style="592" bestFit="1" customWidth="1"/>
    <col min="14343" max="14343" width="9.69921875" style="592" bestFit="1" customWidth="1"/>
    <col min="14344" max="14344" width="17.59765625" style="592" bestFit="1" customWidth="1"/>
    <col min="14345" max="14592" width="9.5" style="592"/>
    <col min="14593" max="14593" width="32.59765625" style="592" customWidth="1"/>
    <col min="14594" max="14594" width="9" style="592" bestFit="1" customWidth="1"/>
    <col min="14595" max="14595" width="11.59765625" style="592" bestFit="1" customWidth="1"/>
    <col min="14596" max="14596" width="10.59765625" style="592" bestFit="1" customWidth="1"/>
    <col min="14597" max="14597" width="15.8984375" style="592" bestFit="1" customWidth="1"/>
    <col min="14598" max="14598" width="15" style="592" bestFit="1" customWidth="1"/>
    <col min="14599" max="14599" width="9.69921875" style="592" bestFit="1" customWidth="1"/>
    <col min="14600" max="14600" width="17.59765625" style="592" bestFit="1" customWidth="1"/>
    <col min="14601" max="14848" width="9.5" style="592"/>
    <col min="14849" max="14849" width="32.59765625" style="592" customWidth="1"/>
    <col min="14850" max="14850" width="9" style="592" bestFit="1" customWidth="1"/>
    <col min="14851" max="14851" width="11.59765625" style="592" bestFit="1" customWidth="1"/>
    <col min="14852" max="14852" width="10.59765625" style="592" bestFit="1" customWidth="1"/>
    <col min="14853" max="14853" width="15.8984375" style="592" bestFit="1" customWidth="1"/>
    <col min="14854" max="14854" width="15" style="592" bestFit="1" customWidth="1"/>
    <col min="14855" max="14855" width="9.69921875" style="592" bestFit="1" customWidth="1"/>
    <col min="14856" max="14856" width="17.59765625" style="592" bestFit="1" customWidth="1"/>
    <col min="14857" max="15104" width="9.5" style="592"/>
    <col min="15105" max="15105" width="32.59765625" style="592" customWidth="1"/>
    <col min="15106" max="15106" width="9" style="592" bestFit="1" customWidth="1"/>
    <col min="15107" max="15107" width="11.59765625" style="592" bestFit="1" customWidth="1"/>
    <col min="15108" max="15108" width="10.59765625" style="592" bestFit="1" customWidth="1"/>
    <col min="15109" max="15109" width="15.8984375" style="592" bestFit="1" customWidth="1"/>
    <col min="15110" max="15110" width="15" style="592" bestFit="1" customWidth="1"/>
    <col min="15111" max="15111" width="9.69921875" style="592" bestFit="1" customWidth="1"/>
    <col min="15112" max="15112" width="17.59765625" style="592" bestFit="1" customWidth="1"/>
    <col min="15113" max="15360" width="9.5" style="592"/>
    <col min="15361" max="15361" width="32.59765625" style="592" customWidth="1"/>
    <col min="15362" max="15362" width="9" style="592" bestFit="1" customWidth="1"/>
    <col min="15363" max="15363" width="11.59765625" style="592" bestFit="1" customWidth="1"/>
    <col min="15364" max="15364" width="10.59765625" style="592" bestFit="1" customWidth="1"/>
    <col min="15365" max="15365" width="15.8984375" style="592" bestFit="1" customWidth="1"/>
    <col min="15366" max="15366" width="15" style="592" bestFit="1" customWidth="1"/>
    <col min="15367" max="15367" width="9.69921875" style="592" bestFit="1" customWidth="1"/>
    <col min="15368" max="15368" width="17.59765625" style="592" bestFit="1" customWidth="1"/>
    <col min="15369" max="15616" width="9.5" style="592"/>
    <col min="15617" max="15617" width="32.59765625" style="592" customWidth="1"/>
    <col min="15618" max="15618" width="9" style="592" bestFit="1" customWidth="1"/>
    <col min="15619" max="15619" width="11.59765625" style="592" bestFit="1" customWidth="1"/>
    <col min="15620" max="15620" width="10.59765625" style="592" bestFit="1" customWidth="1"/>
    <col min="15621" max="15621" width="15.8984375" style="592" bestFit="1" customWidth="1"/>
    <col min="15622" max="15622" width="15" style="592" bestFit="1" customWidth="1"/>
    <col min="15623" max="15623" width="9.69921875" style="592" bestFit="1" customWidth="1"/>
    <col min="15624" max="15624" width="17.59765625" style="592" bestFit="1" customWidth="1"/>
    <col min="15625" max="15872" width="9.5" style="592"/>
    <col min="15873" max="15873" width="32.59765625" style="592" customWidth="1"/>
    <col min="15874" max="15874" width="9" style="592" bestFit="1" customWidth="1"/>
    <col min="15875" max="15875" width="11.59765625" style="592" bestFit="1" customWidth="1"/>
    <col min="15876" max="15876" width="10.59765625" style="592" bestFit="1" customWidth="1"/>
    <col min="15877" max="15877" width="15.8984375" style="592" bestFit="1" customWidth="1"/>
    <col min="15878" max="15878" width="15" style="592" bestFit="1" customWidth="1"/>
    <col min="15879" max="15879" width="9.69921875" style="592" bestFit="1" customWidth="1"/>
    <col min="15880" max="15880" width="17.59765625" style="592" bestFit="1" customWidth="1"/>
    <col min="15881" max="16128" width="9.5" style="592"/>
    <col min="16129" max="16129" width="32.59765625" style="592" customWidth="1"/>
    <col min="16130" max="16130" width="9" style="592" bestFit="1" customWidth="1"/>
    <col min="16131" max="16131" width="11.59765625" style="592" bestFit="1" customWidth="1"/>
    <col min="16132" max="16132" width="10.59765625" style="592" bestFit="1" customWidth="1"/>
    <col min="16133" max="16133" width="15.8984375" style="592" bestFit="1" customWidth="1"/>
    <col min="16134" max="16134" width="15" style="592" bestFit="1" customWidth="1"/>
    <col min="16135" max="16135" width="9.69921875" style="592" bestFit="1" customWidth="1"/>
    <col min="16136" max="16136" width="17.59765625" style="592" bestFit="1" customWidth="1"/>
    <col min="16137" max="16384" width="9.5" style="592"/>
  </cols>
  <sheetData>
    <row r="1" spans="1:23" ht="15.6">
      <c r="A1" s="954" t="s">
        <v>788</v>
      </c>
      <c r="B1" s="954"/>
      <c r="C1" s="954"/>
      <c r="D1" s="954"/>
      <c r="E1" s="954"/>
      <c r="F1" s="954"/>
      <c r="G1" s="954"/>
      <c r="H1" s="954"/>
    </row>
    <row r="2" spans="1:23" ht="15.6">
      <c r="A2" s="954" t="s">
        <v>879</v>
      </c>
      <c r="B2" s="954"/>
      <c r="C2" s="954"/>
      <c r="D2" s="954"/>
      <c r="E2" s="954"/>
      <c r="F2" s="954"/>
      <c r="G2" s="954"/>
      <c r="H2" s="954"/>
    </row>
    <row r="3" spans="1:23" ht="15.6">
      <c r="A3" s="954" t="s">
        <v>880</v>
      </c>
      <c r="B3" s="954"/>
      <c r="C3" s="954"/>
      <c r="D3" s="954"/>
      <c r="E3" s="954"/>
      <c r="F3" s="954"/>
      <c r="G3" s="954"/>
      <c r="H3" s="954"/>
    </row>
    <row r="4" spans="1:23" ht="15.6">
      <c r="A4" s="963"/>
      <c r="B4" s="963"/>
      <c r="C4" s="963"/>
      <c r="D4" s="963"/>
      <c r="E4" s="963"/>
      <c r="F4" s="963"/>
      <c r="G4" s="963"/>
      <c r="H4" s="963"/>
    </row>
    <row r="5" spans="1:23" ht="15.6">
      <c r="A5" s="954" t="s">
        <v>846</v>
      </c>
      <c r="B5" s="954"/>
      <c r="C5" s="954"/>
      <c r="D5" s="954"/>
      <c r="E5" s="954"/>
      <c r="F5" s="954"/>
      <c r="G5" s="954"/>
      <c r="H5" s="954"/>
    </row>
    <row r="6" spans="1:23" ht="16.2" thickBot="1">
      <c r="A6" s="954" t="s">
        <v>847</v>
      </c>
      <c r="B6" s="954"/>
      <c r="C6" s="954"/>
      <c r="D6" s="954"/>
      <c r="E6" s="954"/>
      <c r="F6" s="954"/>
      <c r="G6" s="954"/>
      <c r="H6" s="954"/>
    </row>
    <row r="7" spans="1:23" ht="15.6">
      <c r="A7" s="681"/>
      <c r="B7" s="559"/>
      <c r="C7" s="558"/>
      <c r="D7" s="558"/>
      <c r="E7" s="558"/>
      <c r="F7" s="559"/>
      <c r="G7" s="682"/>
      <c r="H7" s="683">
        <v>2018</v>
      </c>
    </row>
    <row r="8" spans="1:23" ht="15.6">
      <c r="A8" s="684"/>
      <c r="B8" s="597"/>
      <c r="C8" s="685" t="s">
        <v>848</v>
      </c>
      <c r="D8" s="565" t="s">
        <v>848</v>
      </c>
      <c r="E8" s="565" t="s">
        <v>849</v>
      </c>
      <c r="F8" s="565"/>
      <c r="G8" s="567"/>
      <c r="H8" s="566" t="s">
        <v>850</v>
      </c>
    </row>
    <row r="9" spans="1:23" ht="15.6">
      <c r="A9" s="566"/>
      <c r="B9" s="597"/>
      <c r="C9" s="685" t="s">
        <v>851</v>
      </c>
      <c r="D9" s="565" t="s">
        <v>852</v>
      </c>
      <c r="E9" s="565" t="s">
        <v>853</v>
      </c>
      <c r="F9" s="565" t="s">
        <v>854</v>
      </c>
      <c r="G9" s="567" t="s">
        <v>365</v>
      </c>
      <c r="H9" s="566" t="s">
        <v>855</v>
      </c>
    </row>
    <row r="10" spans="1:23" ht="16.2" thickBot="1">
      <c r="A10" s="566" t="s">
        <v>766</v>
      </c>
      <c r="B10" s="686" t="s">
        <v>856</v>
      </c>
      <c r="C10" s="687" t="s">
        <v>857</v>
      </c>
      <c r="D10" s="687" t="s">
        <v>858</v>
      </c>
      <c r="E10" s="687" t="s">
        <v>858</v>
      </c>
      <c r="F10" s="688" t="s">
        <v>858</v>
      </c>
      <c r="G10" s="567"/>
      <c r="H10" s="689" t="s">
        <v>859</v>
      </c>
    </row>
    <row r="11" spans="1:23">
      <c r="A11" s="690" t="s">
        <v>5</v>
      </c>
      <c r="B11" s="691">
        <v>91.79</v>
      </c>
      <c r="C11" s="692">
        <v>4.59</v>
      </c>
      <c r="D11" s="692">
        <v>9.18</v>
      </c>
      <c r="E11" s="692">
        <v>18.36</v>
      </c>
      <c r="F11" s="691">
        <v>4.59</v>
      </c>
      <c r="G11" s="693">
        <v>128.51</v>
      </c>
      <c r="H11" s="694">
        <v>3855.3</v>
      </c>
      <c r="J11" s="695"/>
      <c r="K11" s="695"/>
      <c r="L11" s="695"/>
      <c r="Q11" s="695"/>
      <c r="R11" s="695"/>
      <c r="S11" s="695"/>
      <c r="T11" s="695"/>
      <c r="U11" s="695"/>
      <c r="V11" s="695"/>
      <c r="W11" s="695"/>
    </row>
    <row r="12" spans="1:23">
      <c r="A12" s="696" t="s">
        <v>6</v>
      </c>
      <c r="B12" s="697">
        <v>91.79</v>
      </c>
      <c r="C12" s="607">
        <v>4.59</v>
      </c>
      <c r="D12" s="607">
        <v>9.18</v>
      </c>
      <c r="E12" s="607">
        <v>14.74</v>
      </c>
      <c r="F12" s="697">
        <v>4.59</v>
      </c>
      <c r="G12" s="698">
        <v>124.89</v>
      </c>
      <c r="H12" s="699">
        <v>3746.7</v>
      </c>
      <c r="J12" s="695"/>
      <c r="K12" s="695"/>
      <c r="L12" s="695"/>
      <c r="Q12" s="695"/>
      <c r="R12" s="695"/>
      <c r="S12" s="695"/>
      <c r="T12" s="695"/>
      <c r="U12" s="695"/>
      <c r="V12" s="695"/>
      <c r="W12" s="695"/>
    </row>
    <row r="13" spans="1:23">
      <c r="A13" s="700" t="s">
        <v>860</v>
      </c>
      <c r="B13" s="701">
        <v>91.79</v>
      </c>
      <c r="C13" s="702">
        <v>4.59</v>
      </c>
      <c r="D13" s="702">
        <v>9.18</v>
      </c>
      <c r="E13" s="702">
        <v>12.74</v>
      </c>
      <c r="F13" s="701">
        <v>4.59</v>
      </c>
      <c r="G13" s="703">
        <v>122.89</v>
      </c>
      <c r="H13" s="704">
        <v>3686.7</v>
      </c>
      <c r="J13" s="695"/>
      <c r="K13" s="695"/>
      <c r="L13" s="695"/>
      <c r="Q13" s="695"/>
      <c r="R13" s="695"/>
      <c r="S13" s="695"/>
      <c r="T13" s="695"/>
      <c r="U13" s="695"/>
      <c r="V13" s="695"/>
      <c r="W13" s="695"/>
    </row>
    <row r="14" spans="1:23">
      <c r="A14" s="700" t="s">
        <v>8</v>
      </c>
      <c r="B14" s="701">
        <v>91.79</v>
      </c>
      <c r="C14" s="702">
        <v>5.5</v>
      </c>
      <c r="D14" s="702">
        <v>6</v>
      </c>
      <c r="E14" s="702">
        <v>8</v>
      </c>
      <c r="F14" s="705">
        <v>3.71</v>
      </c>
      <c r="G14" s="703">
        <v>115</v>
      </c>
      <c r="H14" s="704">
        <v>3450</v>
      </c>
      <c r="J14" s="695"/>
      <c r="K14" s="695"/>
      <c r="L14" s="695"/>
      <c r="Q14" s="695"/>
      <c r="R14" s="695"/>
      <c r="S14" s="695"/>
      <c r="T14" s="695"/>
      <c r="U14" s="695"/>
      <c r="V14" s="695"/>
      <c r="W14" s="695"/>
    </row>
    <row r="15" spans="1:23">
      <c r="A15" s="700" t="s">
        <v>9</v>
      </c>
      <c r="B15" s="701">
        <v>91.79</v>
      </c>
      <c r="C15" s="702">
        <v>4.5</v>
      </c>
      <c r="D15" s="702">
        <v>9</v>
      </c>
      <c r="E15" s="702">
        <v>10.53</v>
      </c>
      <c r="F15" s="701">
        <v>4.5</v>
      </c>
      <c r="G15" s="703">
        <v>120.32000000000001</v>
      </c>
      <c r="H15" s="704">
        <v>3609.6</v>
      </c>
      <c r="J15" s="695"/>
      <c r="K15" s="695"/>
      <c r="L15" s="695"/>
      <c r="Q15" s="695"/>
      <c r="R15" s="695"/>
      <c r="S15" s="695"/>
      <c r="T15" s="695"/>
      <c r="U15" s="695"/>
      <c r="V15" s="695"/>
      <c r="W15" s="695"/>
    </row>
    <row r="16" spans="1:23">
      <c r="A16" s="700" t="s">
        <v>10</v>
      </c>
      <c r="B16" s="701">
        <v>91.79</v>
      </c>
      <c r="C16" s="702">
        <v>4.59</v>
      </c>
      <c r="D16" s="702">
        <v>9.18</v>
      </c>
      <c r="E16" s="702">
        <v>13.56</v>
      </c>
      <c r="F16" s="705">
        <v>4.59</v>
      </c>
      <c r="G16" s="703">
        <v>123.71000000000001</v>
      </c>
      <c r="H16" s="704">
        <v>3711.3</v>
      </c>
      <c r="J16" s="695"/>
      <c r="K16" s="695"/>
      <c r="L16" s="695"/>
      <c r="Q16" s="695"/>
      <c r="R16" s="695"/>
      <c r="S16" s="695"/>
      <c r="T16" s="695"/>
      <c r="U16" s="695"/>
      <c r="V16" s="695"/>
      <c r="W16" s="695"/>
    </row>
    <row r="17" spans="1:23">
      <c r="A17" s="700" t="s">
        <v>861</v>
      </c>
      <c r="B17" s="701">
        <v>91.79</v>
      </c>
      <c r="C17" s="702">
        <v>4.59</v>
      </c>
      <c r="D17" s="702">
        <v>4.1500000000000004</v>
      </c>
      <c r="E17" s="702">
        <v>11.4</v>
      </c>
      <c r="F17" s="705">
        <v>4.59</v>
      </c>
      <c r="G17" s="703">
        <v>116.52000000000002</v>
      </c>
      <c r="H17" s="704">
        <v>3495.6</v>
      </c>
      <c r="J17" s="695"/>
      <c r="K17" s="695"/>
      <c r="L17" s="695"/>
      <c r="Q17" s="695"/>
      <c r="R17" s="695"/>
      <c r="S17" s="695"/>
      <c r="T17" s="695"/>
      <c r="U17" s="695"/>
      <c r="V17" s="695"/>
      <c r="W17" s="695"/>
    </row>
    <row r="18" spans="1:23">
      <c r="A18" s="700" t="s">
        <v>12</v>
      </c>
      <c r="B18" s="706">
        <v>91.79</v>
      </c>
      <c r="C18" s="702">
        <v>4.59</v>
      </c>
      <c r="D18" s="702">
        <v>9.18</v>
      </c>
      <c r="E18" s="702">
        <v>18.350000000000001</v>
      </c>
      <c r="F18" s="701">
        <v>4.59</v>
      </c>
      <c r="G18" s="703">
        <v>128.5</v>
      </c>
      <c r="H18" s="704">
        <v>3855</v>
      </c>
      <c r="J18" s="695"/>
      <c r="K18" s="695"/>
      <c r="L18" s="695"/>
      <c r="Q18" s="695"/>
      <c r="R18" s="695"/>
      <c r="S18" s="695"/>
      <c r="T18" s="695"/>
      <c r="U18" s="695"/>
      <c r="V18" s="695"/>
      <c r="W18" s="695"/>
    </row>
    <row r="19" spans="1:23">
      <c r="A19" s="700" t="s">
        <v>13</v>
      </c>
      <c r="B19" s="701">
        <v>91.79</v>
      </c>
      <c r="C19" s="702">
        <v>4.37</v>
      </c>
      <c r="D19" s="702">
        <v>4.37</v>
      </c>
      <c r="E19" s="702">
        <v>8.74</v>
      </c>
      <c r="F19" s="701">
        <v>4.37</v>
      </c>
      <c r="G19" s="703">
        <v>113.64000000000001</v>
      </c>
      <c r="H19" s="704">
        <v>3409.2</v>
      </c>
      <c r="J19" s="695"/>
      <c r="K19" s="695"/>
      <c r="L19" s="695"/>
      <c r="Q19" s="695"/>
      <c r="R19" s="695"/>
      <c r="S19" s="695"/>
      <c r="T19" s="695"/>
      <c r="U19" s="695"/>
      <c r="V19" s="695"/>
      <c r="W19" s="695"/>
    </row>
    <row r="20" spans="1:23">
      <c r="A20" s="700" t="s">
        <v>14</v>
      </c>
      <c r="B20" s="701">
        <v>0</v>
      </c>
      <c r="C20" s="702">
        <v>0</v>
      </c>
      <c r="D20" s="702">
        <v>0</v>
      </c>
      <c r="E20" s="702">
        <v>0</v>
      </c>
      <c r="F20" s="701">
        <v>0</v>
      </c>
      <c r="G20" s="703">
        <v>0</v>
      </c>
      <c r="H20" s="704">
        <v>0</v>
      </c>
      <c r="J20" s="695"/>
      <c r="K20" s="695"/>
      <c r="L20" s="695"/>
      <c r="Q20" s="695"/>
      <c r="R20" s="695"/>
      <c r="S20" s="695"/>
      <c r="T20" s="695"/>
      <c r="U20" s="695"/>
      <c r="V20" s="695"/>
      <c r="W20" s="695"/>
    </row>
    <row r="21" spans="1:23">
      <c r="A21" s="700" t="s">
        <v>15</v>
      </c>
      <c r="B21" s="701">
        <v>91.79</v>
      </c>
      <c r="C21" s="702">
        <v>4.59</v>
      </c>
      <c r="D21" s="702">
        <v>5.39</v>
      </c>
      <c r="E21" s="702">
        <v>10.74</v>
      </c>
      <c r="F21" s="701">
        <v>4.59</v>
      </c>
      <c r="G21" s="703">
        <v>117.10000000000001</v>
      </c>
      <c r="H21" s="704">
        <v>3513</v>
      </c>
      <c r="J21" s="695"/>
      <c r="K21" s="695"/>
      <c r="L21" s="695"/>
      <c r="Q21" s="695"/>
      <c r="R21" s="695"/>
      <c r="S21" s="695"/>
      <c r="T21" s="695"/>
      <c r="U21" s="695"/>
      <c r="V21" s="695"/>
      <c r="W21" s="695"/>
    </row>
    <row r="22" spans="1:23">
      <c r="A22" s="700" t="s">
        <v>862</v>
      </c>
      <c r="B22" s="701">
        <v>91.79</v>
      </c>
      <c r="C22" s="702">
        <v>4.59</v>
      </c>
      <c r="D22" s="702">
        <v>9.18</v>
      </c>
      <c r="E22" s="702">
        <v>9.18</v>
      </c>
      <c r="F22" s="701">
        <v>4.59</v>
      </c>
      <c r="G22" s="703">
        <v>119.33000000000001</v>
      </c>
      <c r="H22" s="704">
        <v>3579.9</v>
      </c>
      <c r="J22" s="695"/>
      <c r="K22" s="695"/>
      <c r="L22" s="695"/>
      <c r="Q22" s="695"/>
      <c r="R22" s="695"/>
      <c r="S22" s="695"/>
      <c r="T22" s="695"/>
      <c r="U22" s="695"/>
      <c r="V22" s="695"/>
      <c r="W22" s="695"/>
    </row>
    <row r="23" spans="1:23">
      <c r="A23" s="700" t="s">
        <v>217</v>
      </c>
      <c r="B23" s="701">
        <v>91.79</v>
      </c>
      <c r="C23" s="702">
        <v>6.43</v>
      </c>
      <c r="D23" s="702">
        <v>7.56</v>
      </c>
      <c r="E23" s="702">
        <v>9.8800000000000008</v>
      </c>
      <c r="F23" s="701">
        <v>4.59</v>
      </c>
      <c r="G23" s="703">
        <v>120.25</v>
      </c>
      <c r="H23" s="704">
        <v>3607.5</v>
      </c>
      <c r="J23" s="695"/>
      <c r="K23" s="695"/>
      <c r="L23" s="695"/>
      <c r="Q23" s="695"/>
      <c r="R23" s="695"/>
      <c r="S23" s="695"/>
      <c r="T23" s="695"/>
      <c r="U23" s="695"/>
      <c r="V23" s="695"/>
      <c r="W23" s="695"/>
    </row>
    <row r="24" spans="1:23">
      <c r="A24" s="700" t="s">
        <v>781</v>
      </c>
      <c r="B24" s="701">
        <v>91.79</v>
      </c>
      <c r="C24" s="702">
        <v>4.37</v>
      </c>
      <c r="D24" s="702">
        <v>6.55</v>
      </c>
      <c r="E24" s="702">
        <v>6.56</v>
      </c>
      <c r="F24" s="701">
        <v>2.81</v>
      </c>
      <c r="G24" s="703">
        <v>112.08000000000001</v>
      </c>
      <c r="H24" s="704">
        <v>3362.4</v>
      </c>
      <c r="J24" s="695"/>
      <c r="K24" s="695"/>
      <c r="L24" s="695"/>
      <c r="Q24" s="695"/>
      <c r="R24" s="695"/>
      <c r="S24" s="695"/>
      <c r="T24" s="695"/>
      <c r="U24" s="695"/>
      <c r="V24" s="695"/>
      <c r="W24" s="695"/>
    </row>
    <row r="25" spans="1:23">
      <c r="A25" s="700" t="s">
        <v>19</v>
      </c>
      <c r="B25" s="701">
        <v>91.79</v>
      </c>
      <c r="C25" s="702">
        <v>4.59</v>
      </c>
      <c r="D25" s="702">
        <v>9.18</v>
      </c>
      <c r="E25" s="702">
        <v>16.739999999999998</v>
      </c>
      <c r="F25" s="701">
        <v>4.59</v>
      </c>
      <c r="G25" s="703">
        <v>126.89</v>
      </c>
      <c r="H25" s="704">
        <v>3806.7</v>
      </c>
      <c r="J25" s="695"/>
      <c r="K25" s="695"/>
      <c r="L25" s="695"/>
      <c r="Q25" s="695"/>
      <c r="R25" s="695"/>
      <c r="S25" s="695"/>
      <c r="T25" s="695"/>
      <c r="U25" s="695"/>
      <c r="V25" s="695"/>
      <c r="W25" s="695"/>
    </row>
    <row r="26" spans="1:23">
      <c r="A26" s="700" t="s">
        <v>299</v>
      </c>
      <c r="B26" s="701">
        <v>91.79</v>
      </c>
      <c r="C26" s="702">
        <v>4.29</v>
      </c>
      <c r="D26" s="702">
        <v>6.55</v>
      </c>
      <c r="E26" s="702">
        <v>6.56</v>
      </c>
      <c r="F26" s="701">
        <v>2.81</v>
      </c>
      <c r="G26" s="703">
        <v>112.00000000000001</v>
      </c>
      <c r="H26" s="704">
        <v>3360</v>
      </c>
      <c r="J26" s="695"/>
      <c r="K26" s="695"/>
      <c r="L26" s="695"/>
      <c r="Q26" s="695"/>
      <c r="R26" s="695"/>
      <c r="S26" s="695"/>
      <c r="T26" s="695"/>
      <c r="U26" s="695"/>
      <c r="V26" s="695"/>
      <c r="W26" s="695"/>
    </row>
    <row r="27" spans="1:23">
      <c r="A27" s="700" t="s">
        <v>782</v>
      </c>
      <c r="B27" s="701">
        <v>91.79</v>
      </c>
      <c r="C27" s="702">
        <v>4.59</v>
      </c>
      <c r="D27" s="702">
        <v>6.88</v>
      </c>
      <c r="E27" s="702">
        <v>14.74</v>
      </c>
      <c r="F27" s="701">
        <v>4.59</v>
      </c>
      <c r="G27" s="703">
        <v>122.59</v>
      </c>
      <c r="H27" s="704">
        <v>3677.7</v>
      </c>
      <c r="J27" s="695"/>
      <c r="K27" s="695"/>
      <c r="L27" s="695"/>
      <c r="Q27" s="695"/>
      <c r="R27" s="695"/>
      <c r="S27" s="695"/>
      <c r="T27" s="695"/>
      <c r="U27" s="695"/>
      <c r="V27" s="695"/>
      <c r="W27" s="695"/>
    </row>
    <row r="28" spans="1:23">
      <c r="A28" s="700" t="s">
        <v>783</v>
      </c>
      <c r="B28" s="701">
        <v>91.79</v>
      </c>
      <c r="C28" s="702">
        <v>4.59</v>
      </c>
      <c r="D28" s="702">
        <v>9.18</v>
      </c>
      <c r="E28" s="702">
        <v>12.7</v>
      </c>
      <c r="F28" s="701">
        <v>4.59</v>
      </c>
      <c r="G28" s="703">
        <v>122.85000000000001</v>
      </c>
      <c r="H28" s="704">
        <v>3685.5</v>
      </c>
      <c r="J28" s="695"/>
      <c r="K28" s="695"/>
      <c r="L28" s="695"/>
      <c r="Q28" s="695"/>
      <c r="R28" s="695"/>
      <c r="S28" s="695"/>
      <c r="T28" s="695"/>
      <c r="U28" s="695"/>
      <c r="V28" s="695"/>
      <c r="W28" s="695"/>
    </row>
    <row r="29" spans="1:23">
      <c r="A29" s="700" t="s">
        <v>296</v>
      </c>
      <c r="B29" s="701">
        <v>91.79</v>
      </c>
      <c r="C29" s="702">
        <v>4.59</v>
      </c>
      <c r="D29" s="702">
        <v>9.18</v>
      </c>
      <c r="E29" s="702">
        <v>15.93</v>
      </c>
      <c r="F29" s="701">
        <v>4.59</v>
      </c>
      <c r="G29" s="703">
        <v>126.08000000000001</v>
      </c>
      <c r="H29" s="704">
        <v>3782.4</v>
      </c>
      <c r="J29" s="695"/>
      <c r="K29" s="695"/>
      <c r="L29" s="695"/>
      <c r="Q29" s="695"/>
      <c r="R29" s="695"/>
      <c r="S29" s="695"/>
      <c r="T29" s="695"/>
      <c r="U29" s="695"/>
      <c r="V29" s="695"/>
      <c r="W29" s="695"/>
    </row>
    <row r="30" spans="1:23">
      <c r="A30" s="700" t="s">
        <v>295</v>
      </c>
      <c r="B30" s="701">
        <v>91.79</v>
      </c>
      <c r="C30" s="702">
        <v>4.59</v>
      </c>
      <c r="D30" s="702">
        <v>9.18</v>
      </c>
      <c r="E30" s="702">
        <v>10.74</v>
      </c>
      <c r="F30" s="701">
        <v>4.59</v>
      </c>
      <c r="G30" s="703">
        <v>120.89</v>
      </c>
      <c r="H30" s="704">
        <v>3626.7</v>
      </c>
      <c r="J30" s="695"/>
      <c r="K30" s="695"/>
      <c r="L30" s="695"/>
      <c r="Q30" s="695"/>
      <c r="R30" s="695"/>
      <c r="S30" s="695"/>
      <c r="T30" s="695"/>
      <c r="U30" s="695"/>
      <c r="V30" s="695"/>
      <c r="W30" s="695"/>
    </row>
    <row r="31" spans="1:23">
      <c r="A31" s="700" t="s">
        <v>294</v>
      </c>
      <c r="B31" s="701">
        <v>91.79</v>
      </c>
      <c r="C31" s="702">
        <v>4.59</v>
      </c>
      <c r="D31" s="702">
        <v>9.18</v>
      </c>
      <c r="E31" s="702">
        <v>12.74</v>
      </c>
      <c r="F31" s="701">
        <v>4.59</v>
      </c>
      <c r="G31" s="703">
        <v>122.89</v>
      </c>
      <c r="H31" s="704">
        <v>3686.7</v>
      </c>
      <c r="J31" s="695"/>
      <c r="K31" s="695"/>
      <c r="L31" s="695"/>
      <c r="Q31" s="695"/>
      <c r="R31" s="695"/>
      <c r="S31" s="695"/>
      <c r="T31" s="695"/>
      <c r="U31" s="695"/>
      <c r="V31" s="695"/>
      <c r="W31" s="695"/>
    </row>
    <row r="32" spans="1:23">
      <c r="A32" s="700" t="s">
        <v>26</v>
      </c>
      <c r="B32" s="701">
        <v>91.79</v>
      </c>
      <c r="C32" s="702">
        <v>4.51</v>
      </c>
      <c r="D32" s="702">
        <v>9.18</v>
      </c>
      <c r="E32" s="702">
        <v>12.68</v>
      </c>
      <c r="F32" s="701">
        <v>4.59</v>
      </c>
      <c r="G32" s="703">
        <v>122.75000000000003</v>
      </c>
      <c r="H32" s="704">
        <v>3682.5</v>
      </c>
      <c r="J32" s="695"/>
      <c r="K32" s="695"/>
      <c r="L32" s="695"/>
      <c r="Q32" s="695"/>
      <c r="R32" s="695"/>
      <c r="S32" s="695"/>
      <c r="T32" s="695"/>
      <c r="U32" s="695"/>
      <c r="V32" s="695"/>
      <c r="W32" s="695"/>
    </row>
    <row r="33" spans="1:23">
      <c r="A33" s="700" t="s">
        <v>27</v>
      </c>
      <c r="B33" s="701">
        <v>91.79</v>
      </c>
      <c r="C33" s="702">
        <v>4.59</v>
      </c>
      <c r="D33" s="702">
        <v>9.18</v>
      </c>
      <c r="E33" s="702">
        <v>12.55</v>
      </c>
      <c r="F33" s="701">
        <v>4.59</v>
      </c>
      <c r="G33" s="703">
        <v>122.7</v>
      </c>
      <c r="H33" s="704">
        <v>3681</v>
      </c>
      <c r="J33" s="695"/>
      <c r="K33" s="695"/>
      <c r="L33" s="695"/>
      <c r="Q33" s="695"/>
      <c r="R33" s="695"/>
      <c r="S33" s="695"/>
      <c r="T33" s="695"/>
      <c r="U33" s="695"/>
      <c r="V33" s="695"/>
      <c r="W33" s="695"/>
    </row>
    <row r="34" spans="1:23">
      <c r="A34" s="700" t="s">
        <v>28</v>
      </c>
      <c r="B34" s="701">
        <v>91.79</v>
      </c>
      <c r="C34" s="702">
        <v>4.59</v>
      </c>
      <c r="D34" s="702">
        <v>9.18</v>
      </c>
      <c r="E34" s="702">
        <v>11.18</v>
      </c>
      <c r="F34" s="701">
        <v>4.59</v>
      </c>
      <c r="G34" s="703">
        <v>121.33000000000001</v>
      </c>
      <c r="H34" s="704">
        <v>3639.9</v>
      </c>
      <c r="J34" s="695"/>
      <c r="K34" s="695"/>
      <c r="L34" s="695"/>
      <c r="Q34" s="695"/>
      <c r="R34" s="695"/>
      <c r="S34" s="695"/>
      <c r="T34" s="695"/>
      <c r="U34" s="695"/>
      <c r="V34" s="695"/>
      <c r="W34" s="695"/>
    </row>
    <row r="35" spans="1:23">
      <c r="A35" s="700" t="s">
        <v>863</v>
      </c>
      <c r="B35" s="701">
        <v>91.79</v>
      </c>
      <c r="C35" s="702">
        <v>4.37</v>
      </c>
      <c r="D35" s="702">
        <v>8.74</v>
      </c>
      <c r="E35" s="702">
        <v>10.34</v>
      </c>
      <c r="F35" s="701">
        <v>4.37</v>
      </c>
      <c r="G35" s="703">
        <v>119.61000000000001</v>
      </c>
      <c r="H35" s="704">
        <v>3588.3</v>
      </c>
      <c r="J35" s="695"/>
      <c r="K35" s="695"/>
      <c r="L35" s="695"/>
      <c r="Q35" s="695"/>
      <c r="R35" s="695"/>
      <c r="S35" s="695"/>
      <c r="T35" s="695"/>
      <c r="U35" s="695"/>
      <c r="V35" s="695"/>
      <c r="W35" s="695"/>
    </row>
    <row r="36" spans="1:23">
      <c r="A36" s="700" t="s">
        <v>292</v>
      </c>
      <c r="B36" s="701">
        <v>91.79</v>
      </c>
      <c r="C36" s="702">
        <v>4.59</v>
      </c>
      <c r="D36" s="702">
        <v>9.18</v>
      </c>
      <c r="E36" s="702">
        <v>9.18</v>
      </c>
      <c r="F36" s="701">
        <v>4.59</v>
      </c>
      <c r="G36" s="703">
        <v>119.33000000000001</v>
      </c>
      <c r="H36" s="704">
        <v>3579.9</v>
      </c>
      <c r="J36" s="695"/>
      <c r="K36" s="695"/>
      <c r="L36" s="695"/>
      <c r="Q36" s="695"/>
      <c r="R36" s="695"/>
      <c r="S36" s="695"/>
      <c r="T36" s="695"/>
      <c r="U36" s="695"/>
      <c r="V36" s="695"/>
      <c r="W36" s="695"/>
    </row>
    <row r="37" spans="1:23" ht="15" customHeight="1">
      <c r="A37" s="700" t="s">
        <v>291</v>
      </c>
      <c r="B37" s="701">
        <v>91.79</v>
      </c>
      <c r="C37" s="702">
        <v>4.59</v>
      </c>
      <c r="D37" s="702">
        <v>9.18</v>
      </c>
      <c r="E37" s="702">
        <v>18.36</v>
      </c>
      <c r="F37" s="701">
        <v>4.59</v>
      </c>
      <c r="G37" s="703">
        <v>128.51</v>
      </c>
      <c r="H37" s="704">
        <v>3855.3</v>
      </c>
      <c r="J37" s="695"/>
      <c r="K37" s="695"/>
      <c r="L37" s="695"/>
      <c r="Q37" s="695"/>
      <c r="R37" s="695"/>
      <c r="S37" s="695"/>
      <c r="T37" s="695"/>
      <c r="U37" s="695"/>
      <c r="V37" s="695"/>
      <c r="W37" s="695"/>
    </row>
    <row r="38" spans="1:23" ht="15" customHeight="1" thickBot="1">
      <c r="A38" s="707" t="s">
        <v>32</v>
      </c>
      <c r="B38" s="708">
        <v>91.79</v>
      </c>
      <c r="C38" s="709">
        <v>3.83</v>
      </c>
      <c r="D38" s="709">
        <v>7.07</v>
      </c>
      <c r="E38" s="709">
        <v>5.67</v>
      </c>
      <c r="F38" s="708">
        <v>3.83</v>
      </c>
      <c r="G38" s="710">
        <v>112.19</v>
      </c>
      <c r="H38" s="711">
        <v>3365.7</v>
      </c>
      <c r="J38" s="695"/>
      <c r="K38" s="695"/>
      <c r="L38" s="695"/>
      <c r="Q38" s="695"/>
      <c r="R38" s="695"/>
      <c r="S38" s="695"/>
      <c r="T38" s="695"/>
      <c r="U38" s="695"/>
      <c r="V38" s="695"/>
      <c r="W38" s="695"/>
    </row>
    <row r="39" spans="1:23" ht="23.25" customHeight="1" thickBot="1">
      <c r="A39" s="712" t="s">
        <v>864</v>
      </c>
      <c r="B39" s="713">
        <v>91.789999999999992</v>
      </c>
      <c r="C39" s="713">
        <v>4.568697233516799</v>
      </c>
      <c r="D39" s="713">
        <v>8.0941015726481247</v>
      </c>
      <c r="E39" s="713">
        <v>12.691384812436185</v>
      </c>
      <c r="F39" s="713">
        <v>4.5096577390842025</v>
      </c>
      <c r="G39" s="621">
        <v>121.65384135768532</v>
      </c>
      <c r="H39" s="621">
        <v>3649.6152407305599</v>
      </c>
      <c r="J39" s="695"/>
      <c r="Q39" s="695"/>
      <c r="R39" s="695"/>
      <c r="S39" s="695"/>
      <c r="T39" s="695"/>
      <c r="U39" s="695"/>
      <c r="V39" s="695"/>
      <c r="W39" s="695"/>
    </row>
    <row r="40" spans="1:23" ht="15" customHeight="1">
      <c r="A40" s="714"/>
      <c r="B40" s="695"/>
    </row>
    <row r="41" spans="1:23" ht="15" customHeight="1">
      <c r="A41" s="624"/>
      <c r="B41" s="695"/>
    </row>
    <row r="42" spans="1:23" ht="15" customHeight="1">
      <c r="B42" s="695"/>
    </row>
    <row r="43" spans="1:23">
      <c r="A43" s="591"/>
      <c r="B43" s="591"/>
      <c r="C43" s="591"/>
      <c r="D43" s="591"/>
      <c r="E43" s="591"/>
      <c r="F43" s="591"/>
      <c r="G43" s="591"/>
      <c r="H43" s="591"/>
      <c r="I43" s="591"/>
      <c r="J43" s="591"/>
    </row>
    <row r="44" spans="1:23">
      <c r="A44" s="591"/>
      <c r="B44" s="591"/>
      <c r="C44" s="591"/>
      <c r="D44" s="591"/>
      <c r="E44" s="591"/>
      <c r="F44" s="591"/>
      <c r="G44" s="591"/>
      <c r="H44" s="591"/>
      <c r="I44" s="591"/>
      <c r="J44" s="591"/>
    </row>
    <row r="45" spans="1:23">
      <c r="A45" s="591"/>
      <c r="B45" s="591"/>
      <c r="C45" s="591"/>
      <c r="D45" s="591"/>
      <c r="E45" s="591"/>
      <c r="F45" s="591"/>
      <c r="G45" s="591"/>
      <c r="H45" s="591"/>
      <c r="I45" s="591"/>
      <c r="J45" s="591"/>
    </row>
    <row r="46" spans="1:23">
      <c r="A46" s="591"/>
      <c r="B46" s="591"/>
      <c r="C46" s="591"/>
      <c r="D46" s="591"/>
      <c r="E46" s="591"/>
      <c r="F46" s="591"/>
      <c r="G46" s="591"/>
      <c r="H46" s="591"/>
      <c r="I46" s="591"/>
      <c r="J46" s="591"/>
    </row>
    <row r="47" spans="1:23">
      <c r="A47" s="591"/>
      <c r="B47" s="591"/>
      <c r="C47" s="591"/>
      <c r="D47" s="591"/>
      <c r="E47" s="591"/>
      <c r="F47" s="591"/>
      <c r="G47" s="591"/>
      <c r="H47" s="591"/>
      <c r="I47" s="591"/>
      <c r="J47" s="591"/>
    </row>
    <row r="48" spans="1:23">
      <c r="A48" s="591"/>
      <c r="B48" s="591"/>
      <c r="C48" s="591"/>
      <c r="D48" s="591"/>
      <c r="E48" s="591"/>
      <c r="F48" s="591"/>
      <c r="G48" s="591"/>
      <c r="H48" s="591"/>
      <c r="I48" s="591"/>
      <c r="J48" s="591"/>
    </row>
    <row r="49" spans="1:10">
      <c r="A49" s="591"/>
      <c r="B49" s="591"/>
      <c r="C49" s="591"/>
      <c r="D49" s="591"/>
      <c r="E49" s="591"/>
      <c r="F49" s="591"/>
      <c r="G49" s="591"/>
      <c r="H49" s="591"/>
      <c r="I49" s="591"/>
      <c r="J49" s="591"/>
    </row>
    <row r="50" spans="1:10">
      <c r="A50" s="591"/>
      <c r="B50" s="591"/>
      <c r="C50" s="591"/>
      <c r="D50" s="591"/>
      <c r="E50" s="591"/>
      <c r="F50" s="591"/>
      <c r="G50" s="591"/>
      <c r="H50" s="591"/>
      <c r="I50" s="591"/>
      <c r="J50" s="591"/>
    </row>
    <row r="51" spans="1:10">
      <c r="A51" s="591"/>
      <c r="B51" s="591"/>
      <c r="C51" s="591"/>
      <c r="D51" s="591"/>
      <c r="E51" s="591"/>
      <c r="F51" s="591"/>
      <c r="G51" s="591"/>
      <c r="H51" s="591"/>
      <c r="I51" s="591"/>
      <c r="J51" s="591"/>
    </row>
    <row r="52" spans="1:10">
      <c r="A52" s="591"/>
      <c r="B52" s="591"/>
      <c r="C52" s="591"/>
      <c r="D52" s="591"/>
      <c r="E52" s="591"/>
      <c r="F52" s="591"/>
      <c r="G52" s="591"/>
      <c r="H52" s="591"/>
      <c r="I52" s="591"/>
      <c r="J52" s="591"/>
    </row>
    <row r="53" spans="1:10">
      <c r="A53" s="591"/>
      <c r="B53" s="591"/>
      <c r="C53" s="591"/>
      <c r="D53" s="591"/>
      <c r="E53" s="591"/>
      <c r="F53" s="591"/>
      <c r="G53" s="591"/>
      <c r="H53" s="591"/>
      <c r="I53" s="591"/>
      <c r="J53" s="591"/>
    </row>
    <row r="54" spans="1:10">
      <c r="A54" s="591"/>
      <c r="B54" s="591"/>
      <c r="C54" s="591"/>
      <c r="D54" s="591"/>
      <c r="E54" s="591"/>
      <c r="F54" s="591"/>
      <c r="G54" s="591"/>
      <c r="H54" s="591"/>
      <c r="I54" s="591"/>
      <c r="J54" s="591"/>
    </row>
    <row r="55" spans="1:10">
      <c r="A55" s="591"/>
      <c r="B55" s="591"/>
      <c r="C55" s="591"/>
      <c r="D55" s="591"/>
      <c r="E55" s="591"/>
      <c r="F55" s="591"/>
      <c r="G55" s="591"/>
      <c r="H55" s="591"/>
      <c r="I55" s="591"/>
      <c r="J55" s="591"/>
    </row>
    <row r="56" spans="1:10">
      <c r="A56" s="591"/>
      <c r="B56" s="591"/>
      <c r="C56" s="591"/>
      <c r="D56" s="591"/>
      <c r="E56" s="591"/>
      <c r="F56" s="591"/>
      <c r="G56" s="591"/>
      <c r="H56" s="591"/>
      <c r="I56" s="591"/>
      <c r="J56" s="591"/>
    </row>
    <row r="57" spans="1:10">
      <c r="A57" s="591"/>
      <c r="B57" s="591"/>
      <c r="C57" s="591"/>
      <c r="D57" s="591"/>
      <c r="E57" s="591"/>
      <c r="F57" s="591"/>
      <c r="G57" s="591"/>
      <c r="H57" s="591"/>
      <c r="I57" s="591"/>
      <c r="J57" s="591"/>
    </row>
    <row r="58" spans="1:10">
      <c r="A58" s="591"/>
      <c r="B58" s="591"/>
      <c r="C58" s="591"/>
      <c r="D58" s="591"/>
      <c r="E58" s="591"/>
      <c r="F58" s="591"/>
      <c r="G58" s="591"/>
      <c r="H58" s="591"/>
      <c r="I58" s="591"/>
      <c r="J58" s="591"/>
    </row>
    <row r="59" spans="1:10">
      <c r="A59" s="591"/>
      <c r="B59" s="591"/>
      <c r="C59" s="591"/>
      <c r="D59" s="591"/>
      <c r="E59" s="591"/>
      <c r="F59" s="591"/>
      <c r="G59" s="591"/>
      <c r="H59" s="591"/>
      <c r="I59" s="591"/>
      <c r="J59" s="591"/>
    </row>
  </sheetData>
  <mergeCells count="6">
    <mergeCell ref="A6:H6"/>
    <mergeCell ref="A1:H1"/>
    <mergeCell ref="A2:H2"/>
    <mergeCell ref="A3:H3"/>
    <mergeCell ref="A4:H4"/>
    <mergeCell ref="A5:H5"/>
  </mergeCells>
  <printOptions horizontalCentered="1"/>
  <pageMargins left="0" right="0" top="1" bottom="1" header="0" footer="0.5"/>
  <pageSetup scale="75" orientation="landscape" r:id="rId1"/>
  <headerFooter alignWithMargins="0">
    <oddFooter>&amp;L&amp;Z&amp;F&amp;R&amp;D</oddFooter>
  </headerFooter>
  <colBreaks count="1" manualBreakCount="1">
    <brk id="15166" min="8" max="47007" man="1"/>
  </col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showOutlineSymbols="0" zoomScale="80" zoomScaleNormal="80" workbookViewId="0">
      <selection activeCell="F27" sqref="F27"/>
    </sheetView>
  </sheetViews>
  <sheetFormatPr defaultColWidth="9.5" defaultRowHeight="13.2"/>
  <cols>
    <col min="1" max="1" width="33.69921875" style="553" customWidth="1"/>
    <col min="2" max="2" width="9" style="553" bestFit="1" customWidth="1"/>
    <col min="3" max="3" width="9.69921875" style="553" bestFit="1" customWidth="1"/>
    <col min="4" max="4" width="11.59765625" style="553" bestFit="1" customWidth="1"/>
    <col min="5" max="5" width="10.59765625" style="553" bestFit="1" customWidth="1"/>
    <col min="6" max="6" width="15.8984375" style="553" bestFit="1" customWidth="1"/>
    <col min="7" max="7" width="15" style="553" bestFit="1" customWidth="1"/>
    <col min="8" max="8" width="9.69921875" style="553" bestFit="1" customWidth="1"/>
    <col min="9" max="9" width="17.59765625" style="553" bestFit="1" customWidth="1"/>
    <col min="10" max="256" width="9.5" style="553"/>
    <col min="257" max="257" width="33.69921875" style="553" customWidth="1"/>
    <col min="258" max="258" width="9" style="553" bestFit="1" customWidth="1"/>
    <col min="259" max="259" width="9.69921875" style="553" bestFit="1" customWidth="1"/>
    <col min="260" max="260" width="11.59765625" style="553" bestFit="1" customWidth="1"/>
    <col min="261" max="261" width="10.59765625" style="553" bestFit="1" customWidth="1"/>
    <col min="262" max="262" width="15.8984375" style="553" bestFit="1" customWidth="1"/>
    <col min="263" max="263" width="15" style="553" bestFit="1" customWidth="1"/>
    <col min="264" max="264" width="9.69921875" style="553" bestFit="1" customWidth="1"/>
    <col min="265" max="265" width="17.59765625" style="553" bestFit="1" customWidth="1"/>
    <col min="266" max="512" width="9.5" style="553"/>
    <col min="513" max="513" width="33.69921875" style="553" customWidth="1"/>
    <col min="514" max="514" width="9" style="553" bestFit="1" customWidth="1"/>
    <col min="515" max="515" width="9.69921875" style="553" bestFit="1" customWidth="1"/>
    <col min="516" max="516" width="11.59765625" style="553" bestFit="1" customWidth="1"/>
    <col min="517" max="517" width="10.59765625" style="553" bestFit="1" customWidth="1"/>
    <col min="518" max="518" width="15.8984375" style="553" bestFit="1" customWidth="1"/>
    <col min="519" max="519" width="15" style="553" bestFit="1" customWidth="1"/>
    <col min="520" max="520" width="9.69921875" style="553" bestFit="1" customWidth="1"/>
    <col min="521" max="521" width="17.59765625" style="553" bestFit="1" customWidth="1"/>
    <col min="522" max="768" width="9.5" style="553"/>
    <col min="769" max="769" width="33.69921875" style="553" customWidth="1"/>
    <col min="770" max="770" width="9" style="553" bestFit="1" customWidth="1"/>
    <col min="771" max="771" width="9.69921875" style="553" bestFit="1" customWidth="1"/>
    <col min="772" max="772" width="11.59765625" style="553" bestFit="1" customWidth="1"/>
    <col min="773" max="773" width="10.59765625" style="553" bestFit="1" customWidth="1"/>
    <col min="774" max="774" width="15.8984375" style="553" bestFit="1" customWidth="1"/>
    <col min="775" max="775" width="15" style="553" bestFit="1" customWidth="1"/>
    <col min="776" max="776" width="9.69921875" style="553" bestFit="1" customWidth="1"/>
    <col min="777" max="777" width="17.59765625" style="553" bestFit="1" customWidth="1"/>
    <col min="778" max="1024" width="9.5" style="553"/>
    <col min="1025" max="1025" width="33.69921875" style="553" customWidth="1"/>
    <col min="1026" max="1026" width="9" style="553" bestFit="1" customWidth="1"/>
    <col min="1027" max="1027" width="9.69921875" style="553" bestFit="1" customWidth="1"/>
    <col min="1028" max="1028" width="11.59765625" style="553" bestFit="1" customWidth="1"/>
    <col min="1029" max="1029" width="10.59765625" style="553" bestFit="1" customWidth="1"/>
    <col min="1030" max="1030" width="15.8984375" style="553" bestFit="1" customWidth="1"/>
    <col min="1031" max="1031" width="15" style="553" bestFit="1" customWidth="1"/>
    <col min="1032" max="1032" width="9.69921875" style="553" bestFit="1" customWidth="1"/>
    <col min="1033" max="1033" width="17.59765625" style="553" bestFit="1" customWidth="1"/>
    <col min="1034" max="1280" width="9.5" style="553"/>
    <col min="1281" max="1281" width="33.69921875" style="553" customWidth="1"/>
    <col min="1282" max="1282" width="9" style="553" bestFit="1" customWidth="1"/>
    <col min="1283" max="1283" width="9.69921875" style="553" bestFit="1" customWidth="1"/>
    <col min="1284" max="1284" width="11.59765625" style="553" bestFit="1" customWidth="1"/>
    <col min="1285" max="1285" width="10.59765625" style="553" bestFit="1" customWidth="1"/>
    <col min="1286" max="1286" width="15.8984375" style="553" bestFit="1" customWidth="1"/>
    <col min="1287" max="1287" width="15" style="553" bestFit="1" customWidth="1"/>
    <col min="1288" max="1288" width="9.69921875" style="553" bestFit="1" customWidth="1"/>
    <col min="1289" max="1289" width="17.59765625" style="553" bestFit="1" customWidth="1"/>
    <col min="1290" max="1536" width="9.5" style="553"/>
    <col min="1537" max="1537" width="33.69921875" style="553" customWidth="1"/>
    <col min="1538" max="1538" width="9" style="553" bestFit="1" customWidth="1"/>
    <col min="1539" max="1539" width="9.69921875" style="553" bestFit="1" customWidth="1"/>
    <col min="1540" max="1540" width="11.59765625" style="553" bestFit="1" customWidth="1"/>
    <col min="1541" max="1541" width="10.59765625" style="553" bestFit="1" customWidth="1"/>
    <col min="1542" max="1542" width="15.8984375" style="553" bestFit="1" customWidth="1"/>
    <col min="1543" max="1543" width="15" style="553" bestFit="1" customWidth="1"/>
    <col min="1544" max="1544" width="9.69921875" style="553" bestFit="1" customWidth="1"/>
    <col min="1545" max="1545" width="17.59765625" style="553" bestFit="1" customWidth="1"/>
    <col min="1546" max="1792" width="9.5" style="553"/>
    <col min="1793" max="1793" width="33.69921875" style="553" customWidth="1"/>
    <col min="1794" max="1794" width="9" style="553" bestFit="1" customWidth="1"/>
    <col min="1795" max="1795" width="9.69921875" style="553" bestFit="1" customWidth="1"/>
    <col min="1796" max="1796" width="11.59765625" style="553" bestFit="1" customWidth="1"/>
    <col min="1797" max="1797" width="10.59765625" style="553" bestFit="1" customWidth="1"/>
    <col min="1798" max="1798" width="15.8984375" style="553" bestFit="1" customWidth="1"/>
    <col min="1799" max="1799" width="15" style="553" bestFit="1" customWidth="1"/>
    <col min="1800" max="1800" width="9.69921875" style="553" bestFit="1" customWidth="1"/>
    <col min="1801" max="1801" width="17.59765625" style="553" bestFit="1" customWidth="1"/>
    <col min="1802" max="2048" width="9.5" style="553"/>
    <col min="2049" max="2049" width="33.69921875" style="553" customWidth="1"/>
    <col min="2050" max="2050" width="9" style="553" bestFit="1" customWidth="1"/>
    <col min="2051" max="2051" width="9.69921875" style="553" bestFit="1" customWidth="1"/>
    <col min="2052" max="2052" width="11.59765625" style="553" bestFit="1" customWidth="1"/>
    <col min="2053" max="2053" width="10.59765625" style="553" bestFit="1" customWidth="1"/>
    <col min="2054" max="2054" width="15.8984375" style="553" bestFit="1" customWidth="1"/>
    <col min="2055" max="2055" width="15" style="553" bestFit="1" customWidth="1"/>
    <col min="2056" max="2056" width="9.69921875" style="553" bestFit="1" customWidth="1"/>
    <col min="2057" max="2057" width="17.59765625" style="553" bestFit="1" customWidth="1"/>
    <col min="2058" max="2304" width="9.5" style="553"/>
    <col min="2305" max="2305" width="33.69921875" style="553" customWidth="1"/>
    <col min="2306" max="2306" width="9" style="553" bestFit="1" customWidth="1"/>
    <col min="2307" max="2307" width="9.69921875" style="553" bestFit="1" customWidth="1"/>
    <col min="2308" max="2308" width="11.59765625" style="553" bestFit="1" customWidth="1"/>
    <col min="2309" max="2309" width="10.59765625" style="553" bestFit="1" customWidth="1"/>
    <col min="2310" max="2310" width="15.8984375" style="553" bestFit="1" customWidth="1"/>
    <col min="2311" max="2311" width="15" style="553" bestFit="1" customWidth="1"/>
    <col min="2312" max="2312" width="9.69921875" style="553" bestFit="1" customWidth="1"/>
    <col min="2313" max="2313" width="17.59765625" style="553" bestFit="1" customWidth="1"/>
    <col min="2314" max="2560" width="9.5" style="553"/>
    <col min="2561" max="2561" width="33.69921875" style="553" customWidth="1"/>
    <col min="2562" max="2562" width="9" style="553" bestFit="1" customWidth="1"/>
    <col min="2563" max="2563" width="9.69921875" style="553" bestFit="1" customWidth="1"/>
    <col min="2564" max="2564" width="11.59765625" style="553" bestFit="1" customWidth="1"/>
    <col min="2565" max="2565" width="10.59765625" style="553" bestFit="1" customWidth="1"/>
    <col min="2566" max="2566" width="15.8984375" style="553" bestFit="1" customWidth="1"/>
    <col min="2567" max="2567" width="15" style="553" bestFit="1" customWidth="1"/>
    <col min="2568" max="2568" width="9.69921875" style="553" bestFit="1" customWidth="1"/>
    <col min="2569" max="2569" width="17.59765625" style="553" bestFit="1" customWidth="1"/>
    <col min="2570" max="2816" width="9.5" style="553"/>
    <col min="2817" max="2817" width="33.69921875" style="553" customWidth="1"/>
    <col min="2818" max="2818" width="9" style="553" bestFit="1" customWidth="1"/>
    <col min="2819" max="2819" width="9.69921875" style="553" bestFit="1" customWidth="1"/>
    <col min="2820" max="2820" width="11.59765625" style="553" bestFit="1" customWidth="1"/>
    <col min="2821" max="2821" width="10.59765625" style="553" bestFit="1" customWidth="1"/>
    <col min="2822" max="2822" width="15.8984375" style="553" bestFit="1" customWidth="1"/>
    <col min="2823" max="2823" width="15" style="553" bestFit="1" customWidth="1"/>
    <col min="2824" max="2824" width="9.69921875" style="553" bestFit="1" customWidth="1"/>
    <col min="2825" max="2825" width="17.59765625" style="553" bestFit="1" customWidth="1"/>
    <col min="2826" max="3072" width="9.5" style="553"/>
    <col min="3073" max="3073" width="33.69921875" style="553" customWidth="1"/>
    <col min="3074" max="3074" width="9" style="553" bestFit="1" customWidth="1"/>
    <col min="3075" max="3075" width="9.69921875" style="553" bestFit="1" customWidth="1"/>
    <col min="3076" max="3076" width="11.59765625" style="553" bestFit="1" customWidth="1"/>
    <col min="3077" max="3077" width="10.59765625" style="553" bestFit="1" customWidth="1"/>
    <col min="3078" max="3078" width="15.8984375" style="553" bestFit="1" customWidth="1"/>
    <col min="3079" max="3079" width="15" style="553" bestFit="1" customWidth="1"/>
    <col min="3080" max="3080" width="9.69921875" style="553" bestFit="1" customWidth="1"/>
    <col min="3081" max="3081" width="17.59765625" style="553" bestFit="1" customWidth="1"/>
    <col min="3082" max="3328" width="9.5" style="553"/>
    <col min="3329" max="3329" width="33.69921875" style="553" customWidth="1"/>
    <col min="3330" max="3330" width="9" style="553" bestFit="1" customWidth="1"/>
    <col min="3331" max="3331" width="9.69921875" style="553" bestFit="1" customWidth="1"/>
    <col min="3332" max="3332" width="11.59765625" style="553" bestFit="1" customWidth="1"/>
    <col min="3333" max="3333" width="10.59765625" style="553" bestFit="1" customWidth="1"/>
    <col min="3334" max="3334" width="15.8984375" style="553" bestFit="1" customWidth="1"/>
    <col min="3335" max="3335" width="15" style="553" bestFit="1" customWidth="1"/>
    <col min="3336" max="3336" width="9.69921875" style="553" bestFit="1" customWidth="1"/>
    <col min="3337" max="3337" width="17.59765625" style="553" bestFit="1" customWidth="1"/>
    <col min="3338" max="3584" width="9.5" style="553"/>
    <col min="3585" max="3585" width="33.69921875" style="553" customWidth="1"/>
    <col min="3586" max="3586" width="9" style="553" bestFit="1" customWidth="1"/>
    <col min="3587" max="3587" width="9.69921875" style="553" bestFit="1" customWidth="1"/>
    <col min="3588" max="3588" width="11.59765625" style="553" bestFit="1" customWidth="1"/>
    <col min="3589" max="3589" width="10.59765625" style="553" bestFit="1" customWidth="1"/>
    <col min="3590" max="3590" width="15.8984375" style="553" bestFit="1" customWidth="1"/>
    <col min="3591" max="3591" width="15" style="553" bestFit="1" customWidth="1"/>
    <col min="3592" max="3592" width="9.69921875" style="553" bestFit="1" customWidth="1"/>
    <col min="3593" max="3593" width="17.59765625" style="553" bestFit="1" customWidth="1"/>
    <col min="3594" max="3840" width="9.5" style="553"/>
    <col min="3841" max="3841" width="33.69921875" style="553" customWidth="1"/>
    <col min="3842" max="3842" width="9" style="553" bestFit="1" customWidth="1"/>
    <col min="3843" max="3843" width="9.69921875" style="553" bestFit="1" customWidth="1"/>
    <col min="3844" max="3844" width="11.59765625" style="553" bestFit="1" customWidth="1"/>
    <col min="3845" max="3845" width="10.59765625" style="553" bestFit="1" customWidth="1"/>
    <col min="3846" max="3846" width="15.8984375" style="553" bestFit="1" customWidth="1"/>
    <col min="3847" max="3847" width="15" style="553" bestFit="1" customWidth="1"/>
    <col min="3848" max="3848" width="9.69921875" style="553" bestFit="1" customWidth="1"/>
    <col min="3849" max="3849" width="17.59765625" style="553" bestFit="1" customWidth="1"/>
    <col min="3850" max="4096" width="9.5" style="553"/>
    <col min="4097" max="4097" width="33.69921875" style="553" customWidth="1"/>
    <col min="4098" max="4098" width="9" style="553" bestFit="1" customWidth="1"/>
    <col min="4099" max="4099" width="9.69921875" style="553" bestFit="1" customWidth="1"/>
    <col min="4100" max="4100" width="11.59765625" style="553" bestFit="1" customWidth="1"/>
    <col min="4101" max="4101" width="10.59765625" style="553" bestFit="1" customWidth="1"/>
    <col min="4102" max="4102" width="15.8984375" style="553" bestFit="1" customWidth="1"/>
    <col min="4103" max="4103" width="15" style="553" bestFit="1" customWidth="1"/>
    <col min="4104" max="4104" width="9.69921875" style="553" bestFit="1" customWidth="1"/>
    <col min="4105" max="4105" width="17.59765625" style="553" bestFit="1" customWidth="1"/>
    <col min="4106" max="4352" width="9.5" style="553"/>
    <col min="4353" max="4353" width="33.69921875" style="553" customWidth="1"/>
    <col min="4354" max="4354" width="9" style="553" bestFit="1" customWidth="1"/>
    <col min="4355" max="4355" width="9.69921875" style="553" bestFit="1" customWidth="1"/>
    <col min="4356" max="4356" width="11.59765625" style="553" bestFit="1" customWidth="1"/>
    <col min="4357" max="4357" width="10.59765625" style="553" bestFit="1" customWidth="1"/>
    <col min="4358" max="4358" width="15.8984375" style="553" bestFit="1" customWidth="1"/>
    <col min="4359" max="4359" width="15" style="553" bestFit="1" customWidth="1"/>
    <col min="4360" max="4360" width="9.69921875" style="553" bestFit="1" customWidth="1"/>
    <col min="4361" max="4361" width="17.59765625" style="553" bestFit="1" customWidth="1"/>
    <col min="4362" max="4608" width="9.5" style="553"/>
    <col min="4609" max="4609" width="33.69921875" style="553" customWidth="1"/>
    <col min="4610" max="4610" width="9" style="553" bestFit="1" customWidth="1"/>
    <col min="4611" max="4611" width="9.69921875" style="553" bestFit="1" customWidth="1"/>
    <col min="4612" max="4612" width="11.59765625" style="553" bestFit="1" customWidth="1"/>
    <col min="4613" max="4613" width="10.59765625" style="553" bestFit="1" customWidth="1"/>
    <col min="4614" max="4614" width="15.8984375" style="553" bestFit="1" customWidth="1"/>
    <col min="4615" max="4615" width="15" style="553" bestFit="1" customWidth="1"/>
    <col min="4616" max="4616" width="9.69921875" style="553" bestFit="1" customWidth="1"/>
    <col min="4617" max="4617" width="17.59765625" style="553" bestFit="1" customWidth="1"/>
    <col min="4618" max="4864" width="9.5" style="553"/>
    <col min="4865" max="4865" width="33.69921875" style="553" customWidth="1"/>
    <col min="4866" max="4866" width="9" style="553" bestFit="1" customWidth="1"/>
    <col min="4867" max="4867" width="9.69921875" style="553" bestFit="1" customWidth="1"/>
    <col min="4868" max="4868" width="11.59765625" style="553" bestFit="1" customWidth="1"/>
    <col min="4869" max="4869" width="10.59765625" style="553" bestFit="1" customWidth="1"/>
    <col min="4870" max="4870" width="15.8984375" style="553" bestFit="1" customWidth="1"/>
    <col min="4871" max="4871" width="15" style="553" bestFit="1" customWidth="1"/>
    <col min="4872" max="4872" width="9.69921875" style="553" bestFit="1" customWidth="1"/>
    <col min="4873" max="4873" width="17.59765625" style="553" bestFit="1" customWidth="1"/>
    <col min="4874" max="5120" width="9.5" style="553"/>
    <col min="5121" max="5121" width="33.69921875" style="553" customWidth="1"/>
    <col min="5122" max="5122" width="9" style="553" bestFit="1" customWidth="1"/>
    <col min="5123" max="5123" width="9.69921875" style="553" bestFit="1" customWidth="1"/>
    <col min="5124" max="5124" width="11.59765625" style="553" bestFit="1" customWidth="1"/>
    <col min="5125" max="5125" width="10.59765625" style="553" bestFit="1" customWidth="1"/>
    <col min="5126" max="5126" width="15.8984375" style="553" bestFit="1" customWidth="1"/>
    <col min="5127" max="5127" width="15" style="553" bestFit="1" customWidth="1"/>
    <col min="5128" max="5128" width="9.69921875" style="553" bestFit="1" customWidth="1"/>
    <col min="5129" max="5129" width="17.59765625" style="553" bestFit="1" customWidth="1"/>
    <col min="5130" max="5376" width="9.5" style="553"/>
    <col min="5377" max="5377" width="33.69921875" style="553" customWidth="1"/>
    <col min="5378" max="5378" width="9" style="553" bestFit="1" customWidth="1"/>
    <col min="5379" max="5379" width="9.69921875" style="553" bestFit="1" customWidth="1"/>
    <col min="5380" max="5380" width="11.59765625" style="553" bestFit="1" customWidth="1"/>
    <col min="5381" max="5381" width="10.59765625" style="553" bestFit="1" customWidth="1"/>
    <col min="5382" max="5382" width="15.8984375" style="553" bestFit="1" customWidth="1"/>
    <col min="5383" max="5383" width="15" style="553" bestFit="1" customWidth="1"/>
    <col min="5384" max="5384" width="9.69921875" style="553" bestFit="1" customWidth="1"/>
    <col min="5385" max="5385" width="17.59765625" style="553" bestFit="1" customWidth="1"/>
    <col min="5386" max="5632" width="9.5" style="553"/>
    <col min="5633" max="5633" width="33.69921875" style="553" customWidth="1"/>
    <col min="5634" max="5634" width="9" style="553" bestFit="1" customWidth="1"/>
    <col min="5635" max="5635" width="9.69921875" style="553" bestFit="1" customWidth="1"/>
    <col min="5636" max="5636" width="11.59765625" style="553" bestFit="1" customWidth="1"/>
    <col min="5637" max="5637" width="10.59765625" style="553" bestFit="1" customWidth="1"/>
    <col min="5638" max="5638" width="15.8984375" style="553" bestFit="1" customWidth="1"/>
    <col min="5639" max="5639" width="15" style="553" bestFit="1" customWidth="1"/>
    <col min="5640" max="5640" width="9.69921875" style="553" bestFit="1" customWidth="1"/>
    <col min="5641" max="5641" width="17.59765625" style="553" bestFit="1" customWidth="1"/>
    <col min="5642" max="5888" width="9.5" style="553"/>
    <col min="5889" max="5889" width="33.69921875" style="553" customWidth="1"/>
    <col min="5890" max="5890" width="9" style="553" bestFit="1" customWidth="1"/>
    <col min="5891" max="5891" width="9.69921875" style="553" bestFit="1" customWidth="1"/>
    <col min="5892" max="5892" width="11.59765625" style="553" bestFit="1" customWidth="1"/>
    <col min="5893" max="5893" width="10.59765625" style="553" bestFit="1" customWidth="1"/>
    <col min="5894" max="5894" width="15.8984375" style="553" bestFit="1" customWidth="1"/>
    <col min="5895" max="5895" width="15" style="553" bestFit="1" customWidth="1"/>
    <col min="5896" max="5896" width="9.69921875" style="553" bestFit="1" customWidth="1"/>
    <col min="5897" max="5897" width="17.59765625" style="553" bestFit="1" customWidth="1"/>
    <col min="5898" max="6144" width="9.5" style="553"/>
    <col min="6145" max="6145" width="33.69921875" style="553" customWidth="1"/>
    <col min="6146" max="6146" width="9" style="553" bestFit="1" customWidth="1"/>
    <col min="6147" max="6147" width="9.69921875" style="553" bestFit="1" customWidth="1"/>
    <col min="6148" max="6148" width="11.59765625" style="553" bestFit="1" customWidth="1"/>
    <col min="6149" max="6149" width="10.59765625" style="553" bestFit="1" customWidth="1"/>
    <col min="6150" max="6150" width="15.8984375" style="553" bestFit="1" customWidth="1"/>
    <col min="6151" max="6151" width="15" style="553" bestFit="1" customWidth="1"/>
    <col min="6152" max="6152" width="9.69921875" style="553" bestFit="1" customWidth="1"/>
    <col min="6153" max="6153" width="17.59765625" style="553" bestFit="1" customWidth="1"/>
    <col min="6154" max="6400" width="9.5" style="553"/>
    <col min="6401" max="6401" width="33.69921875" style="553" customWidth="1"/>
    <col min="6402" max="6402" width="9" style="553" bestFit="1" customWidth="1"/>
    <col min="6403" max="6403" width="9.69921875" style="553" bestFit="1" customWidth="1"/>
    <col min="6404" max="6404" width="11.59765625" style="553" bestFit="1" customWidth="1"/>
    <col min="6405" max="6405" width="10.59765625" style="553" bestFit="1" customWidth="1"/>
    <col min="6406" max="6406" width="15.8984375" style="553" bestFit="1" customWidth="1"/>
    <col min="6407" max="6407" width="15" style="553" bestFit="1" customWidth="1"/>
    <col min="6408" max="6408" width="9.69921875" style="553" bestFit="1" customWidth="1"/>
    <col min="6409" max="6409" width="17.59765625" style="553" bestFit="1" customWidth="1"/>
    <col min="6410" max="6656" width="9.5" style="553"/>
    <col min="6657" max="6657" width="33.69921875" style="553" customWidth="1"/>
    <col min="6658" max="6658" width="9" style="553" bestFit="1" customWidth="1"/>
    <col min="6659" max="6659" width="9.69921875" style="553" bestFit="1" customWidth="1"/>
    <col min="6660" max="6660" width="11.59765625" style="553" bestFit="1" customWidth="1"/>
    <col min="6661" max="6661" width="10.59765625" style="553" bestFit="1" customWidth="1"/>
    <col min="6662" max="6662" width="15.8984375" style="553" bestFit="1" customWidth="1"/>
    <col min="6663" max="6663" width="15" style="553" bestFit="1" customWidth="1"/>
    <col min="6664" max="6664" width="9.69921875" style="553" bestFit="1" customWidth="1"/>
    <col min="6665" max="6665" width="17.59765625" style="553" bestFit="1" customWidth="1"/>
    <col min="6666" max="6912" width="9.5" style="553"/>
    <col min="6913" max="6913" width="33.69921875" style="553" customWidth="1"/>
    <col min="6914" max="6914" width="9" style="553" bestFit="1" customWidth="1"/>
    <col min="6915" max="6915" width="9.69921875" style="553" bestFit="1" customWidth="1"/>
    <col min="6916" max="6916" width="11.59765625" style="553" bestFit="1" customWidth="1"/>
    <col min="6917" max="6917" width="10.59765625" style="553" bestFit="1" customWidth="1"/>
    <col min="6918" max="6918" width="15.8984375" style="553" bestFit="1" customWidth="1"/>
    <col min="6919" max="6919" width="15" style="553" bestFit="1" customWidth="1"/>
    <col min="6920" max="6920" width="9.69921875" style="553" bestFit="1" customWidth="1"/>
    <col min="6921" max="6921" width="17.59765625" style="553" bestFit="1" customWidth="1"/>
    <col min="6922" max="7168" width="9.5" style="553"/>
    <col min="7169" max="7169" width="33.69921875" style="553" customWidth="1"/>
    <col min="7170" max="7170" width="9" style="553" bestFit="1" customWidth="1"/>
    <col min="7171" max="7171" width="9.69921875" style="553" bestFit="1" customWidth="1"/>
    <col min="7172" max="7172" width="11.59765625" style="553" bestFit="1" customWidth="1"/>
    <col min="7173" max="7173" width="10.59765625" style="553" bestFit="1" customWidth="1"/>
    <col min="7174" max="7174" width="15.8984375" style="553" bestFit="1" customWidth="1"/>
    <col min="7175" max="7175" width="15" style="553" bestFit="1" customWidth="1"/>
    <col min="7176" max="7176" width="9.69921875" style="553" bestFit="1" customWidth="1"/>
    <col min="7177" max="7177" width="17.59765625" style="553" bestFit="1" customWidth="1"/>
    <col min="7178" max="7424" width="9.5" style="553"/>
    <col min="7425" max="7425" width="33.69921875" style="553" customWidth="1"/>
    <col min="7426" max="7426" width="9" style="553" bestFit="1" customWidth="1"/>
    <col min="7427" max="7427" width="9.69921875" style="553" bestFit="1" customWidth="1"/>
    <col min="7428" max="7428" width="11.59765625" style="553" bestFit="1" customWidth="1"/>
    <col min="7429" max="7429" width="10.59765625" style="553" bestFit="1" customWidth="1"/>
    <col min="7430" max="7430" width="15.8984375" style="553" bestFit="1" customWidth="1"/>
    <col min="7431" max="7431" width="15" style="553" bestFit="1" customWidth="1"/>
    <col min="7432" max="7432" width="9.69921875" style="553" bestFit="1" customWidth="1"/>
    <col min="7433" max="7433" width="17.59765625" style="553" bestFit="1" customWidth="1"/>
    <col min="7434" max="7680" width="9.5" style="553"/>
    <col min="7681" max="7681" width="33.69921875" style="553" customWidth="1"/>
    <col min="7682" max="7682" width="9" style="553" bestFit="1" customWidth="1"/>
    <col min="7683" max="7683" width="9.69921875" style="553" bestFit="1" customWidth="1"/>
    <col min="7684" max="7684" width="11.59765625" style="553" bestFit="1" customWidth="1"/>
    <col min="7685" max="7685" width="10.59765625" style="553" bestFit="1" customWidth="1"/>
    <col min="7686" max="7686" width="15.8984375" style="553" bestFit="1" customWidth="1"/>
    <col min="7687" max="7687" width="15" style="553" bestFit="1" customWidth="1"/>
    <col min="7688" max="7688" width="9.69921875" style="553" bestFit="1" customWidth="1"/>
    <col min="7689" max="7689" width="17.59765625" style="553" bestFit="1" customWidth="1"/>
    <col min="7690" max="7936" width="9.5" style="553"/>
    <col min="7937" max="7937" width="33.69921875" style="553" customWidth="1"/>
    <col min="7938" max="7938" width="9" style="553" bestFit="1" customWidth="1"/>
    <col min="7939" max="7939" width="9.69921875" style="553" bestFit="1" customWidth="1"/>
    <col min="7940" max="7940" width="11.59765625" style="553" bestFit="1" customWidth="1"/>
    <col min="7941" max="7941" width="10.59765625" style="553" bestFit="1" customWidth="1"/>
    <col min="7942" max="7942" width="15.8984375" style="553" bestFit="1" customWidth="1"/>
    <col min="7943" max="7943" width="15" style="553" bestFit="1" customWidth="1"/>
    <col min="7944" max="7944" width="9.69921875" style="553" bestFit="1" customWidth="1"/>
    <col min="7945" max="7945" width="17.59765625" style="553" bestFit="1" customWidth="1"/>
    <col min="7946" max="8192" width="9.5" style="553"/>
    <col min="8193" max="8193" width="33.69921875" style="553" customWidth="1"/>
    <col min="8194" max="8194" width="9" style="553" bestFit="1" customWidth="1"/>
    <col min="8195" max="8195" width="9.69921875" style="553" bestFit="1" customWidth="1"/>
    <col min="8196" max="8196" width="11.59765625" style="553" bestFit="1" customWidth="1"/>
    <col min="8197" max="8197" width="10.59765625" style="553" bestFit="1" customWidth="1"/>
    <col min="8198" max="8198" width="15.8984375" style="553" bestFit="1" customWidth="1"/>
    <col min="8199" max="8199" width="15" style="553" bestFit="1" customWidth="1"/>
    <col min="8200" max="8200" width="9.69921875" style="553" bestFit="1" customWidth="1"/>
    <col min="8201" max="8201" width="17.59765625" style="553" bestFit="1" customWidth="1"/>
    <col min="8202" max="8448" width="9.5" style="553"/>
    <col min="8449" max="8449" width="33.69921875" style="553" customWidth="1"/>
    <col min="8450" max="8450" width="9" style="553" bestFit="1" customWidth="1"/>
    <col min="8451" max="8451" width="9.69921875" style="553" bestFit="1" customWidth="1"/>
    <col min="8452" max="8452" width="11.59765625" style="553" bestFit="1" customWidth="1"/>
    <col min="8453" max="8453" width="10.59765625" style="553" bestFit="1" customWidth="1"/>
    <col min="8454" max="8454" width="15.8984375" style="553" bestFit="1" customWidth="1"/>
    <col min="8455" max="8455" width="15" style="553" bestFit="1" customWidth="1"/>
    <col min="8456" max="8456" width="9.69921875" style="553" bestFit="1" customWidth="1"/>
    <col min="8457" max="8457" width="17.59765625" style="553" bestFit="1" customWidth="1"/>
    <col min="8458" max="8704" width="9.5" style="553"/>
    <col min="8705" max="8705" width="33.69921875" style="553" customWidth="1"/>
    <col min="8706" max="8706" width="9" style="553" bestFit="1" customWidth="1"/>
    <col min="8707" max="8707" width="9.69921875" style="553" bestFit="1" customWidth="1"/>
    <col min="8708" max="8708" width="11.59765625" style="553" bestFit="1" customWidth="1"/>
    <col min="8709" max="8709" width="10.59765625" style="553" bestFit="1" customWidth="1"/>
    <col min="8710" max="8710" width="15.8984375" style="553" bestFit="1" customWidth="1"/>
    <col min="8711" max="8711" width="15" style="553" bestFit="1" customWidth="1"/>
    <col min="8712" max="8712" width="9.69921875" style="553" bestFit="1" customWidth="1"/>
    <col min="8713" max="8713" width="17.59765625" style="553" bestFit="1" customWidth="1"/>
    <col min="8714" max="8960" width="9.5" style="553"/>
    <col min="8961" max="8961" width="33.69921875" style="553" customWidth="1"/>
    <col min="8962" max="8962" width="9" style="553" bestFit="1" customWidth="1"/>
    <col min="8963" max="8963" width="9.69921875" style="553" bestFit="1" customWidth="1"/>
    <col min="8964" max="8964" width="11.59765625" style="553" bestFit="1" customWidth="1"/>
    <col min="8965" max="8965" width="10.59765625" style="553" bestFit="1" customWidth="1"/>
    <col min="8966" max="8966" width="15.8984375" style="553" bestFit="1" customWidth="1"/>
    <col min="8967" max="8967" width="15" style="553" bestFit="1" customWidth="1"/>
    <col min="8968" max="8968" width="9.69921875" style="553" bestFit="1" customWidth="1"/>
    <col min="8969" max="8969" width="17.59765625" style="553" bestFit="1" customWidth="1"/>
    <col min="8970" max="9216" width="9.5" style="553"/>
    <col min="9217" max="9217" width="33.69921875" style="553" customWidth="1"/>
    <col min="9218" max="9218" width="9" style="553" bestFit="1" customWidth="1"/>
    <col min="9219" max="9219" width="9.69921875" style="553" bestFit="1" customWidth="1"/>
    <col min="9220" max="9220" width="11.59765625" style="553" bestFit="1" customWidth="1"/>
    <col min="9221" max="9221" width="10.59765625" style="553" bestFit="1" customWidth="1"/>
    <col min="9222" max="9222" width="15.8984375" style="553" bestFit="1" customWidth="1"/>
    <col min="9223" max="9223" width="15" style="553" bestFit="1" customWidth="1"/>
    <col min="9224" max="9224" width="9.69921875" style="553" bestFit="1" customWidth="1"/>
    <col min="9225" max="9225" width="17.59765625" style="553" bestFit="1" customWidth="1"/>
    <col min="9226" max="9472" width="9.5" style="553"/>
    <col min="9473" max="9473" width="33.69921875" style="553" customWidth="1"/>
    <col min="9474" max="9474" width="9" style="553" bestFit="1" customWidth="1"/>
    <col min="9475" max="9475" width="9.69921875" style="553" bestFit="1" customWidth="1"/>
    <col min="9476" max="9476" width="11.59765625" style="553" bestFit="1" customWidth="1"/>
    <col min="9477" max="9477" width="10.59765625" style="553" bestFit="1" customWidth="1"/>
    <col min="9478" max="9478" width="15.8984375" style="553" bestFit="1" customWidth="1"/>
    <col min="9479" max="9479" width="15" style="553" bestFit="1" customWidth="1"/>
    <col min="9480" max="9480" width="9.69921875" style="553" bestFit="1" customWidth="1"/>
    <col min="9481" max="9481" width="17.59765625" style="553" bestFit="1" customWidth="1"/>
    <col min="9482" max="9728" width="9.5" style="553"/>
    <col min="9729" max="9729" width="33.69921875" style="553" customWidth="1"/>
    <col min="9730" max="9730" width="9" style="553" bestFit="1" customWidth="1"/>
    <col min="9731" max="9731" width="9.69921875" style="553" bestFit="1" customWidth="1"/>
    <col min="9732" max="9732" width="11.59765625" style="553" bestFit="1" customWidth="1"/>
    <col min="9733" max="9733" width="10.59765625" style="553" bestFit="1" customWidth="1"/>
    <col min="9734" max="9734" width="15.8984375" style="553" bestFit="1" customWidth="1"/>
    <col min="9735" max="9735" width="15" style="553" bestFit="1" customWidth="1"/>
    <col min="9736" max="9736" width="9.69921875" style="553" bestFit="1" customWidth="1"/>
    <col min="9737" max="9737" width="17.59765625" style="553" bestFit="1" customWidth="1"/>
    <col min="9738" max="9984" width="9.5" style="553"/>
    <col min="9985" max="9985" width="33.69921875" style="553" customWidth="1"/>
    <col min="9986" max="9986" width="9" style="553" bestFit="1" customWidth="1"/>
    <col min="9987" max="9987" width="9.69921875" style="553" bestFit="1" customWidth="1"/>
    <col min="9988" max="9988" width="11.59765625" style="553" bestFit="1" customWidth="1"/>
    <col min="9989" max="9989" width="10.59765625" style="553" bestFit="1" customWidth="1"/>
    <col min="9990" max="9990" width="15.8984375" style="553" bestFit="1" customWidth="1"/>
    <col min="9991" max="9991" width="15" style="553" bestFit="1" customWidth="1"/>
    <col min="9992" max="9992" width="9.69921875" style="553" bestFit="1" customWidth="1"/>
    <col min="9993" max="9993" width="17.59765625" style="553" bestFit="1" customWidth="1"/>
    <col min="9994" max="10240" width="9.5" style="553"/>
    <col min="10241" max="10241" width="33.69921875" style="553" customWidth="1"/>
    <col min="10242" max="10242" width="9" style="553" bestFit="1" customWidth="1"/>
    <col min="10243" max="10243" width="9.69921875" style="553" bestFit="1" customWidth="1"/>
    <col min="10244" max="10244" width="11.59765625" style="553" bestFit="1" customWidth="1"/>
    <col min="10245" max="10245" width="10.59765625" style="553" bestFit="1" customWidth="1"/>
    <col min="10246" max="10246" width="15.8984375" style="553" bestFit="1" customWidth="1"/>
    <col min="10247" max="10247" width="15" style="553" bestFit="1" customWidth="1"/>
    <col min="10248" max="10248" width="9.69921875" style="553" bestFit="1" customWidth="1"/>
    <col min="10249" max="10249" width="17.59765625" style="553" bestFit="1" customWidth="1"/>
    <col min="10250" max="10496" width="9.5" style="553"/>
    <col min="10497" max="10497" width="33.69921875" style="553" customWidth="1"/>
    <col min="10498" max="10498" width="9" style="553" bestFit="1" customWidth="1"/>
    <col min="10499" max="10499" width="9.69921875" style="553" bestFit="1" customWidth="1"/>
    <col min="10500" max="10500" width="11.59765625" style="553" bestFit="1" customWidth="1"/>
    <col min="10501" max="10501" width="10.59765625" style="553" bestFit="1" customWidth="1"/>
    <col min="10502" max="10502" width="15.8984375" style="553" bestFit="1" customWidth="1"/>
    <col min="10503" max="10503" width="15" style="553" bestFit="1" customWidth="1"/>
    <col min="10504" max="10504" width="9.69921875" style="553" bestFit="1" customWidth="1"/>
    <col min="10505" max="10505" width="17.59765625" style="553" bestFit="1" customWidth="1"/>
    <col min="10506" max="10752" width="9.5" style="553"/>
    <col min="10753" max="10753" width="33.69921875" style="553" customWidth="1"/>
    <col min="10754" max="10754" width="9" style="553" bestFit="1" customWidth="1"/>
    <col min="10755" max="10755" width="9.69921875" style="553" bestFit="1" customWidth="1"/>
    <col min="10756" max="10756" width="11.59765625" style="553" bestFit="1" customWidth="1"/>
    <col min="10757" max="10757" width="10.59765625" style="553" bestFit="1" customWidth="1"/>
    <col min="10758" max="10758" width="15.8984375" style="553" bestFit="1" customWidth="1"/>
    <col min="10759" max="10759" width="15" style="553" bestFit="1" customWidth="1"/>
    <col min="10760" max="10760" width="9.69921875" style="553" bestFit="1" customWidth="1"/>
    <col min="10761" max="10761" width="17.59765625" style="553" bestFit="1" customWidth="1"/>
    <col min="10762" max="11008" width="9.5" style="553"/>
    <col min="11009" max="11009" width="33.69921875" style="553" customWidth="1"/>
    <col min="11010" max="11010" width="9" style="553" bestFit="1" customWidth="1"/>
    <col min="11011" max="11011" width="9.69921875" style="553" bestFit="1" customWidth="1"/>
    <col min="11012" max="11012" width="11.59765625" style="553" bestFit="1" customWidth="1"/>
    <col min="11013" max="11013" width="10.59765625" style="553" bestFit="1" customWidth="1"/>
    <col min="11014" max="11014" width="15.8984375" style="553" bestFit="1" customWidth="1"/>
    <col min="11015" max="11015" width="15" style="553" bestFit="1" customWidth="1"/>
    <col min="11016" max="11016" width="9.69921875" style="553" bestFit="1" customWidth="1"/>
    <col min="11017" max="11017" width="17.59765625" style="553" bestFit="1" customWidth="1"/>
    <col min="11018" max="11264" width="9.5" style="553"/>
    <col min="11265" max="11265" width="33.69921875" style="553" customWidth="1"/>
    <col min="11266" max="11266" width="9" style="553" bestFit="1" customWidth="1"/>
    <col min="11267" max="11267" width="9.69921875" style="553" bestFit="1" customWidth="1"/>
    <col min="11268" max="11268" width="11.59765625" style="553" bestFit="1" customWidth="1"/>
    <col min="11269" max="11269" width="10.59765625" style="553" bestFit="1" customWidth="1"/>
    <col min="11270" max="11270" width="15.8984375" style="553" bestFit="1" customWidth="1"/>
    <col min="11271" max="11271" width="15" style="553" bestFit="1" customWidth="1"/>
    <col min="11272" max="11272" width="9.69921875" style="553" bestFit="1" customWidth="1"/>
    <col min="11273" max="11273" width="17.59765625" style="553" bestFit="1" customWidth="1"/>
    <col min="11274" max="11520" width="9.5" style="553"/>
    <col min="11521" max="11521" width="33.69921875" style="553" customWidth="1"/>
    <col min="11522" max="11522" width="9" style="553" bestFit="1" customWidth="1"/>
    <col min="11523" max="11523" width="9.69921875" style="553" bestFit="1" customWidth="1"/>
    <col min="11524" max="11524" width="11.59765625" style="553" bestFit="1" customWidth="1"/>
    <col min="11525" max="11525" width="10.59765625" style="553" bestFit="1" customWidth="1"/>
    <col min="11526" max="11526" width="15.8984375" style="553" bestFit="1" customWidth="1"/>
    <col min="11527" max="11527" width="15" style="553" bestFit="1" customWidth="1"/>
    <col min="11528" max="11528" width="9.69921875" style="553" bestFit="1" customWidth="1"/>
    <col min="11529" max="11529" width="17.59765625" style="553" bestFit="1" customWidth="1"/>
    <col min="11530" max="11776" width="9.5" style="553"/>
    <col min="11777" max="11777" width="33.69921875" style="553" customWidth="1"/>
    <col min="11778" max="11778" width="9" style="553" bestFit="1" customWidth="1"/>
    <col min="11779" max="11779" width="9.69921875" style="553" bestFit="1" customWidth="1"/>
    <col min="11780" max="11780" width="11.59765625" style="553" bestFit="1" customWidth="1"/>
    <col min="11781" max="11781" width="10.59765625" style="553" bestFit="1" customWidth="1"/>
    <col min="11782" max="11782" width="15.8984375" style="553" bestFit="1" customWidth="1"/>
    <col min="11783" max="11783" width="15" style="553" bestFit="1" customWidth="1"/>
    <col min="11784" max="11784" width="9.69921875" style="553" bestFit="1" customWidth="1"/>
    <col min="11785" max="11785" width="17.59765625" style="553" bestFit="1" customWidth="1"/>
    <col min="11786" max="12032" width="9.5" style="553"/>
    <col min="12033" max="12033" width="33.69921875" style="553" customWidth="1"/>
    <col min="12034" max="12034" width="9" style="553" bestFit="1" customWidth="1"/>
    <col min="12035" max="12035" width="9.69921875" style="553" bestFit="1" customWidth="1"/>
    <col min="12036" max="12036" width="11.59765625" style="553" bestFit="1" customWidth="1"/>
    <col min="12037" max="12037" width="10.59765625" style="553" bestFit="1" customWidth="1"/>
    <col min="12038" max="12038" width="15.8984375" style="553" bestFit="1" customWidth="1"/>
    <col min="12039" max="12039" width="15" style="553" bestFit="1" customWidth="1"/>
    <col min="12040" max="12040" width="9.69921875" style="553" bestFit="1" customWidth="1"/>
    <col min="12041" max="12041" width="17.59765625" style="553" bestFit="1" customWidth="1"/>
    <col min="12042" max="12288" width="9.5" style="553"/>
    <col min="12289" max="12289" width="33.69921875" style="553" customWidth="1"/>
    <col min="12290" max="12290" width="9" style="553" bestFit="1" customWidth="1"/>
    <col min="12291" max="12291" width="9.69921875" style="553" bestFit="1" customWidth="1"/>
    <col min="12292" max="12292" width="11.59765625" style="553" bestFit="1" customWidth="1"/>
    <col min="12293" max="12293" width="10.59765625" style="553" bestFit="1" customWidth="1"/>
    <col min="12294" max="12294" width="15.8984375" style="553" bestFit="1" customWidth="1"/>
    <col min="12295" max="12295" width="15" style="553" bestFit="1" customWidth="1"/>
    <col min="12296" max="12296" width="9.69921875" style="553" bestFit="1" customWidth="1"/>
    <col min="12297" max="12297" width="17.59765625" style="553" bestFit="1" customWidth="1"/>
    <col min="12298" max="12544" width="9.5" style="553"/>
    <col min="12545" max="12545" width="33.69921875" style="553" customWidth="1"/>
    <col min="12546" max="12546" width="9" style="553" bestFit="1" customWidth="1"/>
    <col min="12547" max="12547" width="9.69921875" style="553" bestFit="1" customWidth="1"/>
    <col min="12548" max="12548" width="11.59765625" style="553" bestFit="1" customWidth="1"/>
    <col min="12549" max="12549" width="10.59765625" style="553" bestFit="1" customWidth="1"/>
    <col min="12550" max="12550" width="15.8984375" style="553" bestFit="1" customWidth="1"/>
    <col min="12551" max="12551" width="15" style="553" bestFit="1" customWidth="1"/>
    <col min="12552" max="12552" width="9.69921875" style="553" bestFit="1" customWidth="1"/>
    <col min="12553" max="12553" width="17.59765625" style="553" bestFit="1" customWidth="1"/>
    <col min="12554" max="12800" width="9.5" style="553"/>
    <col min="12801" max="12801" width="33.69921875" style="553" customWidth="1"/>
    <col min="12802" max="12802" width="9" style="553" bestFit="1" customWidth="1"/>
    <col min="12803" max="12803" width="9.69921875" style="553" bestFit="1" customWidth="1"/>
    <col min="12804" max="12804" width="11.59765625" style="553" bestFit="1" customWidth="1"/>
    <col min="12805" max="12805" width="10.59765625" style="553" bestFit="1" customWidth="1"/>
    <col min="12806" max="12806" width="15.8984375" style="553" bestFit="1" customWidth="1"/>
    <col min="12807" max="12807" width="15" style="553" bestFit="1" customWidth="1"/>
    <col min="12808" max="12808" width="9.69921875" style="553" bestFit="1" customWidth="1"/>
    <col min="12809" max="12809" width="17.59765625" style="553" bestFit="1" customWidth="1"/>
    <col min="12810" max="13056" width="9.5" style="553"/>
    <col min="13057" max="13057" width="33.69921875" style="553" customWidth="1"/>
    <col min="13058" max="13058" width="9" style="553" bestFit="1" customWidth="1"/>
    <col min="13059" max="13059" width="9.69921875" style="553" bestFit="1" customWidth="1"/>
    <col min="13060" max="13060" width="11.59765625" style="553" bestFit="1" customWidth="1"/>
    <col min="13061" max="13061" width="10.59765625" style="553" bestFit="1" customWidth="1"/>
    <col min="13062" max="13062" width="15.8984375" style="553" bestFit="1" customWidth="1"/>
    <col min="13063" max="13063" width="15" style="553" bestFit="1" customWidth="1"/>
    <col min="13064" max="13064" width="9.69921875" style="553" bestFit="1" customWidth="1"/>
    <col min="13065" max="13065" width="17.59765625" style="553" bestFit="1" customWidth="1"/>
    <col min="13066" max="13312" width="9.5" style="553"/>
    <col min="13313" max="13313" width="33.69921875" style="553" customWidth="1"/>
    <col min="13314" max="13314" width="9" style="553" bestFit="1" customWidth="1"/>
    <col min="13315" max="13315" width="9.69921875" style="553" bestFit="1" customWidth="1"/>
    <col min="13316" max="13316" width="11.59765625" style="553" bestFit="1" customWidth="1"/>
    <col min="13317" max="13317" width="10.59765625" style="553" bestFit="1" customWidth="1"/>
    <col min="13318" max="13318" width="15.8984375" style="553" bestFit="1" customWidth="1"/>
    <col min="13319" max="13319" width="15" style="553" bestFit="1" customWidth="1"/>
    <col min="13320" max="13320" width="9.69921875" style="553" bestFit="1" customWidth="1"/>
    <col min="13321" max="13321" width="17.59765625" style="553" bestFit="1" customWidth="1"/>
    <col min="13322" max="13568" width="9.5" style="553"/>
    <col min="13569" max="13569" width="33.69921875" style="553" customWidth="1"/>
    <col min="13570" max="13570" width="9" style="553" bestFit="1" customWidth="1"/>
    <col min="13571" max="13571" width="9.69921875" style="553" bestFit="1" customWidth="1"/>
    <col min="13572" max="13572" width="11.59765625" style="553" bestFit="1" customWidth="1"/>
    <col min="13573" max="13573" width="10.59765625" style="553" bestFit="1" customWidth="1"/>
    <col min="13574" max="13574" width="15.8984375" style="553" bestFit="1" customWidth="1"/>
    <col min="13575" max="13575" width="15" style="553" bestFit="1" customWidth="1"/>
    <col min="13576" max="13576" width="9.69921875" style="553" bestFit="1" customWidth="1"/>
    <col min="13577" max="13577" width="17.59765625" style="553" bestFit="1" customWidth="1"/>
    <col min="13578" max="13824" width="9.5" style="553"/>
    <col min="13825" max="13825" width="33.69921875" style="553" customWidth="1"/>
    <col min="13826" max="13826" width="9" style="553" bestFit="1" customWidth="1"/>
    <col min="13827" max="13827" width="9.69921875" style="553" bestFit="1" customWidth="1"/>
    <col min="13828" max="13828" width="11.59765625" style="553" bestFit="1" customWidth="1"/>
    <col min="13829" max="13829" width="10.59765625" style="553" bestFit="1" customWidth="1"/>
    <col min="13830" max="13830" width="15.8984375" style="553" bestFit="1" customWidth="1"/>
    <col min="13831" max="13831" width="15" style="553" bestFit="1" customWidth="1"/>
    <col min="13832" max="13832" width="9.69921875" style="553" bestFit="1" customWidth="1"/>
    <col min="13833" max="13833" width="17.59765625" style="553" bestFit="1" customWidth="1"/>
    <col min="13834" max="14080" width="9.5" style="553"/>
    <col min="14081" max="14081" width="33.69921875" style="553" customWidth="1"/>
    <col min="14082" max="14082" width="9" style="553" bestFit="1" customWidth="1"/>
    <col min="14083" max="14083" width="9.69921875" style="553" bestFit="1" customWidth="1"/>
    <col min="14084" max="14084" width="11.59765625" style="553" bestFit="1" customWidth="1"/>
    <col min="14085" max="14085" width="10.59765625" style="553" bestFit="1" customWidth="1"/>
    <col min="14086" max="14086" width="15.8984375" style="553" bestFit="1" customWidth="1"/>
    <col min="14087" max="14087" width="15" style="553" bestFit="1" customWidth="1"/>
    <col min="14088" max="14088" width="9.69921875" style="553" bestFit="1" customWidth="1"/>
    <col min="14089" max="14089" width="17.59765625" style="553" bestFit="1" customWidth="1"/>
    <col min="14090" max="14336" width="9.5" style="553"/>
    <col min="14337" max="14337" width="33.69921875" style="553" customWidth="1"/>
    <col min="14338" max="14338" width="9" style="553" bestFit="1" customWidth="1"/>
    <col min="14339" max="14339" width="9.69921875" style="553" bestFit="1" customWidth="1"/>
    <col min="14340" max="14340" width="11.59765625" style="553" bestFit="1" customWidth="1"/>
    <col min="14341" max="14341" width="10.59765625" style="553" bestFit="1" customWidth="1"/>
    <col min="14342" max="14342" width="15.8984375" style="553" bestFit="1" customWidth="1"/>
    <col min="14343" max="14343" width="15" style="553" bestFit="1" customWidth="1"/>
    <col min="14344" max="14344" width="9.69921875" style="553" bestFit="1" customWidth="1"/>
    <col min="14345" max="14345" width="17.59765625" style="553" bestFit="1" customWidth="1"/>
    <col min="14346" max="14592" width="9.5" style="553"/>
    <col min="14593" max="14593" width="33.69921875" style="553" customWidth="1"/>
    <col min="14594" max="14594" width="9" style="553" bestFit="1" customWidth="1"/>
    <col min="14595" max="14595" width="9.69921875" style="553" bestFit="1" customWidth="1"/>
    <col min="14596" max="14596" width="11.59765625" style="553" bestFit="1" customWidth="1"/>
    <col min="14597" max="14597" width="10.59765625" style="553" bestFit="1" customWidth="1"/>
    <col min="14598" max="14598" width="15.8984375" style="553" bestFit="1" customWidth="1"/>
    <col min="14599" max="14599" width="15" style="553" bestFit="1" customWidth="1"/>
    <col min="14600" max="14600" width="9.69921875" style="553" bestFit="1" customWidth="1"/>
    <col min="14601" max="14601" width="17.59765625" style="553" bestFit="1" customWidth="1"/>
    <col min="14602" max="14848" width="9.5" style="553"/>
    <col min="14849" max="14849" width="33.69921875" style="553" customWidth="1"/>
    <col min="14850" max="14850" width="9" style="553" bestFit="1" customWidth="1"/>
    <col min="14851" max="14851" width="9.69921875" style="553" bestFit="1" customWidth="1"/>
    <col min="14852" max="14852" width="11.59765625" style="553" bestFit="1" customWidth="1"/>
    <col min="14853" max="14853" width="10.59765625" style="553" bestFit="1" customWidth="1"/>
    <col min="14854" max="14854" width="15.8984375" style="553" bestFit="1" customWidth="1"/>
    <col min="14855" max="14855" width="15" style="553" bestFit="1" customWidth="1"/>
    <col min="14856" max="14856" width="9.69921875" style="553" bestFit="1" customWidth="1"/>
    <col min="14857" max="14857" width="17.59765625" style="553" bestFit="1" customWidth="1"/>
    <col min="14858" max="15104" width="9.5" style="553"/>
    <col min="15105" max="15105" width="33.69921875" style="553" customWidth="1"/>
    <col min="15106" max="15106" width="9" style="553" bestFit="1" customWidth="1"/>
    <col min="15107" max="15107" width="9.69921875" style="553" bestFit="1" customWidth="1"/>
    <col min="15108" max="15108" width="11.59765625" style="553" bestFit="1" customWidth="1"/>
    <col min="15109" max="15109" width="10.59765625" style="553" bestFit="1" customWidth="1"/>
    <col min="15110" max="15110" width="15.8984375" style="553" bestFit="1" customWidth="1"/>
    <col min="15111" max="15111" width="15" style="553" bestFit="1" customWidth="1"/>
    <col min="15112" max="15112" width="9.69921875" style="553" bestFit="1" customWidth="1"/>
    <col min="15113" max="15113" width="17.59765625" style="553" bestFit="1" customWidth="1"/>
    <col min="15114" max="15360" width="9.5" style="553"/>
    <col min="15361" max="15361" width="33.69921875" style="553" customWidth="1"/>
    <col min="15362" max="15362" width="9" style="553" bestFit="1" customWidth="1"/>
    <col min="15363" max="15363" width="9.69921875" style="553" bestFit="1" customWidth="1"/>
    <col min="15364" max="15364" width="11.59765625" style="553" bestFit="1" customWidth="1"/>
    <col min="15365" max="15365" width="10.59765625" style="553" bestFit="1" customWidth="1"/>
    <col min="15366" max="15366" width="15.8984375" style="553" bestFit="1" customWidth="1"/>
    <col min="15367" max="15367" width="15" style="553" bestFit="1" customWidth="1"/>
    <col min="15368" max="15368" width="9.69921875" style="553" bestFit="1" customWidth="1"/>
    <col min="15369" max="15369" width="17.59765625" style="553" bestFit="1" customWidth="1"/>
    <col min="15370" max="15616" width="9.5" style="553"/>
    <col min="15617" max="15617" width="33.69921875" style="553" customWidth="1"/>
    <col min="15618" max="15618" width="9" style="553" bestFit="1" customWidth="1"/>
    <col min="15619" max="15619" width="9.69921875" style="553" bestFit="1" customWidth="1"/>
    <col min="15620" max="15620" width="11.59765625" style="553" bestFit="1" customWidth="1"/>
    <col min="15621" max="15621" width="10.59765625" style="553" bestFit="1" customWidth="1"/>
    <col min="15622" max="15622" width="15.8984375" style="553" bestFit="1" customWidth="1"/>
    <col min="15623" max="15623" width="15" style="553" bestFit="1" customWidth="1"/>
    <col min="15624" max="15624" width="9.69921875" style="553" bestFit="1" customWidth="1"/>
    <col min="15625" max="15625" width="17.59765625" style="553" bestFit="1" customWidth="1"/>
    <col min="15626" max="15872" width="9.5" style="553"/>
    <col min="15873" max="15873" width="33.69921875" style="553" customWidth="1"/>
    <col min="15874" max="15874" width="9" style="553" bestFit="1" customWidth="1"/>
    <col min="15875" max="15875" width="9.69921875" style="553" bestFit="1" customWidth="1"/>
    <col min="15876" max="15876" width="11.59765625" style="553" bestFit="1" customWidth="1"/>
    <col min="15877" max="15877" width="10.59765625" style="553" bestFit="1" customWidth="1"/>
    <col min="15878" max="15878" width="15.8984375" style="553" bestFit="1" customWidth="1"/>
    <col min="15879" max="15879" width="15" style="553" bestFit="1" customWidth="1"/>
    <col min="15880" max="15880" width="9.69921875" style="553" bestFit="1" customWidth="1"/>
    <col min="15881" max="15881" width="17.59765625" style="553" bestFit="1" customWidth="1"/>
    <col min="15882" max="16128" width="9.5" style="553"/>
    <col min="16129" max="16129" width="33.69921875" style="553" customWidth="1"/>
    <col min="16130" max="16130" width="9" style="553" bestFit="1" customWidth="1"/>
    <col min="16131" max="16131" width="9.69921875" style="553" bestFit="1" customWidth="1"/>
    <col min="16132" max="16132" width="11.59765625" style="553" bestFit="1" customWidth="1"/>
    <col min="16133" max="16133" width="10.59765625" style="553" bestFit="1" customWidth="1"/>
    <col min="16134" max="16134" width="15.8984375" style="553" bestFit="1" customWidth="1"/>
    <col min="16135" max="16135" width="15" style="553" bestFit="1" customWidth="1"/>
    <col min="16136" max="16136" width="9.69921875" style="553" bestFit="1" customWidth="1"/>
    <col min="16137" max="16137" width="17.59765625" style="553" bestFit="1" customWidth="1"/>
    <col min="16138" max="16384" width="9.5" style="553"/>
  </cols>
  <sheetData>
    <row r="1" spans="1:27" ht="15.6">
      <c r="A1" s="954" t="s">
        <v>788</v>
      </c>
      <c r="B1" s="954"/>
      <c r="C1" s="954"/>
      <c r="D1" s="954"/>
      <c r="E1" s="954"/>
      <c r="F1" s="954"/>
      <c r="G1" s="954"/>
      <c r="H1" s="954"/>
      <c r="I1" s="954"/>
    </row>
    <row r="2" spans="1:27" ht="15.6">
      <c r="A2" s="954" t="s">
        <v>879</v>
      </c>
      <c r="B2" s="954"/>
      <c r="C2" s="954"/>
      <c r="D2" s="954"/>
      <c r="E2" s="954"/>
      <c r="F2" s="954"/>
      <c r="G2" s="954"/>
      <c r="H2" s="954"/>
      <c r="I2" s="954"/>
    </row>
    <row r="3" spans="1:27" ht="15.6">
      <c r="A3" s="954" t="s">
        <v>880</v>
      </c>
      <c r="B3" s="954"/>
      <c r="C3" s="954"/>
      <c r="D3" s="954"/>
      <c r="E3" s="954"/>
      <c r="F3" s="954"/>
      <c r="G3" s="954"/>
      <c r="H3" s="954"/>
      <c r="I3" s="954"/>
    </row>
    <row r="4" spans="1:27" ht="15.6">
      <c r="A4" s="963"/>
      <c r="B4" s="963"/>
      <c r="C4" s="963"/>
      <c r="D4" s="963"/>
      <c r="E4" s="963"/>
      <c r="F4" s="963"/>
      <c r="G4" s="963"/>
      <c r="H4" s="963"/>
      <c r="I4" s="963"/>
    </row>
    <row r="5" spans="1:27" ht="15.6">
      <c r="A5" s="954" t="s">
        <v>865</v>
      </c>
      <c r="B5" s="954"/>
      <c r="C5" s="954"/>
      <c r="D5" s="954"/>
      <c r="E5" s="954"/>
      <c r="F5" s="954"/>
      <c r="G5" s="954"/>
      <c r="H5" s="954"/>
      <c r="I5" s="954"/>
    </row>
    <row r="6" spans="1:27" ht="16.2" thickBot="1">
      <c r="A6" s="954" t="s">
        <v>847</v>
      </c>
      <c r="B6" s="954"/>
      <c r="C6" s="954"/>
      <c r="D6" s="954"/>
      <c r="E6" s="954"/>
      <c r="F6" s="954"/>
      <c r="G6" s="954"/>
      <c r="H6" s="954"/>
      <c r="I6" s="954"/>
    </row>
    <row r="7" spans="1:27" ht="15.6">
      <c r="A7" s="715"/>
      <c r="B7" s="716"/>
      <c r="C7" s="717"/>
      <c r="D7" s="558"/>
      <c r="E7" s="558"/>
      <c r="F7" s="559"/>
      <c r="G7" s="718"/>
      <c r="H7" s="682"/>
      <c r="I7" s="683">
        <v>2018</v>
      </c>
    </row>
    <row r="8" spans="1:27" ht="15.6">
      <c r="A8" s="719"/>
      <c r="B8" s="565"/>
      <c r="C8" s="596" t="s">
        <v>866</v>
      </c>
      <c r="D8" s="720" t="s">
        <v>848</v>
      </c>
      <c r="E8" s="565" t="s">
        <v>848</v>
      </c>
      <c r="F8" s="565" t="s">
        <v>849</v>
      </c>
      <c r="G8" s="721"/>
      <c r="H8" s="567"/>
      <c r="I8" s="566" t="s">
        <v>850</v>
      </c>
    </row>
    <row r="9" spans="1:27" ht="15.6">
      <c r="A9" s="722"/>
      <c r="B9" s="565"/>
      <c r="C9" s="596" t="s">
        <v>867</v>
      </c>
      <c r="D9" s="720" t="s">
        <v>851</v>
      </c>
      <c r="E9" s="565" t="s">
        <v>852</v>
      </c>
      <c r="F9" s="565" t="s">
        <v>853</v>
      </c>
      <c r="G9" s="565" t="s">
        <v>854</v>
      </c>
      <c r="H9" s="567" t="s">
        <v>365</v>
      </c>
      <c r="I9" s="566" t="s">
        <v>855</v>
      </c>
    </row>
    <row r="10" spans="1:27" ht="16.2" thickBot="1">
      <c r="A10" s="722" t="s">
        <v>766</v>
      </c>
      <c r="B10" s="723" t="s">
        <v>856</v>
      </c>
      <c r="C10" s="598" t="s">
        <v>858</v>
      </c>
      <c r="D10" s="724" t="s">
        <v>857</v>
      </c>
      <c r="E10" s="687" t="s">
        <v>858</v>
      </c>
      <c r="F10" s="687" t="s">
        <v>858</v>
      </c>
      <c r="G10" s="688" t="s">
        <v>858</v>
      </c>
      <c r="H10" s="567"/>
      <c r="I10" s="689" t="s">
        <v>859</v>
      </c>
    </row>
    <row r="11" spans="1:27" ht="15">
      <c r="A11" s="725" t="s">
        <v>5</v>
      </c>
      <c r="B11" s="726">
        <v>91.79</v>
      </c>
      <c r="C11" s="727">
        <v>292.63</v>
      </c>
      <c r="D11" s="727">
        <v>19.22</v>
      </c>
      <c r="E11" s="728">
        <v>9.18</v>
      </c>
      <c r="F11" s="727">
        <v>76.88</v>
      </c>
      <c r="G11" s="727">
        <v>19.22</v>
      </c>
      <c r="H11" s="693">
        <v>508.91999999999996</v>
      </c>
      <c r="I11" s="694">
        <v>15267.6</v>
      </c>
      <c r="K11" s="695"/>
      <c r="L11" s="695"/>
      <c r="M11" s="695"/>
      <c r="S11" s="695"/>
      <c r="T11" s="695"/>
      <c r="U11" s="695"/>
      <c r="V11" s="695"/>
      <c r="W11" s="695"/>
      <c r="X11" s="695"/>
      <c r="Y11" s="695"/>
      <c r="Z11" s="695"/>
      <c r="AA11" s="695"/>
    </row>
    <row r="12" spans="1:27" ht="15">
      <c r="A12" s="729" t="s">
        <v>6</v>
      </c>
      <c r="B12" s="730">
        <v>91.79</v>
      </c>
      <c r="C12" s="731">
        <v>384.72</v>
      </c>
      <c r="D12" s="731">
        <v>23.83</v>
      </c>
      <c r="E12" s="728">
        <v>9.18</v>
      </c>
      <c r="F12" s="731">
        <v>50.1</v>
      </c>
      <c r="G12" s="731">
        <v>23.83</v>
      </c>
      <c r="H12" s="732">
        <v>583.45000000000005</v>
      </c>
      <c r="I12" s="733">
        <v>17503.5</v>
      </c>
      <c r="K12" s="695"/>
      <c r="L12" s="695"/>
      <c r="M12" s="695"/>
      <c r="S12" s="695"/>
      <c r="T12" s="695"/>
      <c r="U12" s="695"/>
      <c r="V12" s="695"/>
      <c r="W12" s="695"/>
      <c r="X12" s="695"/>
      <c r="Y12" s="695"/>
      <c r="Z12" s="695"/>
      <c r="AA12" s="695"/>
    </row>
    <row r="13" spans="1:27" ht="15">
      <c r="A13" s="729" t="s">
        <v>860</v>
      </c>
      <c r="B13" s="734">
        <v>91.79</v>
      </c>
      <c r="C13" s="731">
        <v>340.2</v>
      </c>
      <c r="D13" s="731">
        <v>21.6</v>
      </c>
      <c r="E13" s="728">
        <v>9.18</v>
      </c>
      <c r="F13" s="731">
        <v>86.4</v>
      </c>
      <c r="G13" s="731">
        <v>21.6</v>
      </c>
      <c r="H13" s="732">
        <v>570.7700000000001</v>
      </c>
      <c r="I13" s="733">
        <v>17123.099999999999</v>
      </c>
      <c r="K13" s="695"/>
      <c r="L13" s="695"/>
      <c r="M13" s="695"/>
      <c r="S13" s="695"/>
      <c r="T13" s="695"/>
      <c r="U13" s="695"/>
      <c r="V13" s="695"/>
      <c r="W13" s="695"/>
      <c r="X13" s="695"/>
      <c r="Y13" s="695"/>
      <c r="Z13" s="695"/>
      <c r="AA13" s="695"/>
    </row>
    <row r="14" spans="1:27" ht="15">
      <c r="A14" s="729" t="s">
        <v>8</v>
      </c>
      <c r="B14" s="734">
        <v>91.79</v>
      </c>
      <c r="C14" s="731">
        <v>194.35</v>
      </c>
      <c r="D14" s="731">
        <v>5.5</v>
      </c>
      <c r="E14" s="728">
        <v>6</v>
      </c>
      <c r="F14" s="731">
        <v>8</v>
      </c>
      <c r="G14" s="731">
        <v>3.71</v>
      </c>
      <c r="H14" s="732">
        <v>309.34999999999997</v>
      </c>
      <c r="I14" s="733">
        <v>9280.5</v>
      </c>
      <c r="K14" s="695"/>
      <c r="L14" s="695"/>
      <c r="M14" s="695"/>
      <c r="S14" s="695"/>
      <c r="T14" s="695"/>
      <c r="U14" s="695"/>
      <c r="V14" s="695"/>
      <c r="W14" s="695"/>
      <c r="X14" s="695"/>
      <c r="Y14" s="695"/>
      <c r="Z14" s="695"/>
      <c r="AA14" s="695"/>
    </row>
    <row r="15" spans="1:27" ht="15">
      <c r="A15" s="729" t="s">
        <v>9</v>
      </c>
      <c r="B15" s="734">
        <v>91.79</v>
      </c>
      <c r="C15" s="735">
        <v>458.64</v>
      </c>
      <c r="D15" s="731">
        <v>4.5</v>
      </c>
      <c r="E15" s="728">
        <v>9</v>
      </c>
      <c r="F15" s="731">
        <v>54.86</v>
      </c>
      <c r="G15" s="731">
        <v>4.5</v>
      </c>
      <c r="H15" s="732">
        <v>623.29</v>
      </c>
      <c r="I15" s="733">
        <v>18698.7</v>
      </c>
      <c r="K15" s="695"/>
      <c r="L15" s="695"/>
      <c r="M15" s="695"/>
      <c r="S15" s="695"/>
      <c r="T15" s="695"/>
      <c r="U15" s="695"/>
      <c r="V15" s="695"/>
      <c r="W15" s="695"/>
      <c r="X15" s="695"/>
      <c r="Y15" s="695"/>
      <c r="Z15" s="695"/>
      <c r="AA15" s="695"/>
    </row>
    <row r="16" spans="1:27" ht="15">
      <c r="A16" s="729" t="s">
        <v>10</v>
      </c>
      <c r="B16" s="734">
        <v>91.79</v>
      </c>
      <c r="C16" s="731">
        <v>511.41</v>
      </c>
      <c r="D16" s="731">
        <v>30.16</v>
      </c>
      <c r="E16" s="728">
        <v>9.18</v>
      </c>
      <c r="F16" s="731">
        <v>120.64</v>
      </c>
      <c r="G16" s="731">
        <v>30.16</v>
      </c>
      <c r="H16" s="732">
        <v>793.33999999999992</v>
      </c>
      <c r="I16" s="733">
        <v>23800.2</v>
      </c>
      <c r="K16" s="695"/>
      <c r="L16" s="695"/>
      <c r="M16" s="695"/>
      <c r="S16" s="695"/>
      <c r="T16" s="695"/>
      <c r="U16" s="695"/>
      <c r="V16" s="695"/>
      <c r="W16" s="695"/>
      <c r="X16" s="695"/>
      <c r="Y16" s="695"/>
      <c r="Z16" s="695"/>
      <c r="AA16" s="695"/>
    </row>
    <row r="17" spans="1:27" ht="15">
      <c r="A17" s="729" t="s">
        <v>861</v>
      </c>
      <c r="B17" s="734">
        <v>91.79</v>
      </c>
      <c r="C17" s="731">
        <v>239.32</v>
      </c>
      <c r="D17" s="731">
        <v>16.559999999999999</v>
      </c>
      <c r="E17" s="728">
        <v>4.1500000000000004</v>
      </c>
      <c r="F17" s="731">
        <v>32.89</v>
      </c>
      <c r="G17" s="731">
        <v>16.559999999999999</v>
      </c>
      <c r="H17" s="732">
        <v>401.27</v>
      </c>
      <c r="I17" s="733">
        <v>12038.1</v>
      </c>
      <c r="K17" s="695"/>
      <c r="L17" s="695"/>
      <c r="M17" s="695"/>
      <c r="S17" s="695"/>
      <c r="T17" s="695"/>
      <c r="U17" s="695"/>
      <c r="V17" s="695"/>
      <c r="W17" s="695"/>
      <c r="X17" s="695"/>
      <c r="Y17" s="695"/>
      <c r="Z17" s="695"/>
      <c r="AA17" s="695"/>
    </row>
    <row r="18" spans="1:27" ht="15">
      <c r="A18" s="729" t="s">
        <v>12</v>
      </c>
      <c r="B18" s="734">
        <v>91.79</v>
      </c>
      <c r="C18" s="731">
        <v>357</v>
      </c>
      <c r="D18" s="731">
        <v>22.44</v>
      </c>
      <c r="E18" s="728">
        <v>9.18</v>
      </c>
      <c r="F18" s="731">
        <v>89.75</v>
      </c>
      <c r="G18" s="731">
        <v>22.44</v>
      </c>
      <c r="H18" s="732">
        <v>592.60000000000014</v>
      </c>
      <c r="I18" s="733">
        <v>17778</v>
      </c>
      <c r="K18" s="695"/>
      <c r="L18" s="695"/>
      <c r="M18" s="695"/>
      <c r="S18" s="695"/>
      <c r="T18" s="695"/>
      <c r="U18" s="695"/>
      <c r="V18" s="695"/>
      <c r="W18" s="695"/>
      <c r="X18" s="695"/>
      <c r="Y18" s="695"/>
      <c r="Z18" s="695"/>
      <c r="AA18" s="695"/>
    </row>
    <row r="19" spans="1:27" ht="15">
      <c r="A19" s="729" t="s">
        <v>13</v>
      </c>
      <c r="B19" s="734">
        <v>91.79</v>
      </c>
      <c r="C19" s="735">
        <v>436.86</v>
      </c>
      <c r="D19" s="735">
        <v>26.21</v>
      </c>
      <c r="E19" s="728">
        <v>4.37</v>
      </c>
      <c r="F19" s="735">
        <v>34.950000000000003</v>
      </c>
      <c r="G19" s="735">
        <v>26.21</v>
      </c>
      <c r="H19" s="732">
        <v>620.3900000000001</v>
      </c>
      <c r="I19" s="733">
        <v>18611.7</v>
      </c>
      <c r="K19" s="695"/>
      <c r="L19" s="695"/>
      <c r="M19" s="695"/>
      <c r="S19" s="695"/>
      <c r="T19" s="695"/>
      <c r="U19" s="695"/>
      <c r="V19" s="695"/>
      <c r="W19" s="695"/>
      <c r="X19" s="695"/>
      <c r="Y19" s="695"/>
      <c r="Z19" s="695"/>
      <c r="AA19" s="695"/>
    </row>
    <row r="20" spans="1:27" ht="15">
      <c r="A20" s="729" t="s">
        <v>14</v>
      </c>
      <c r="B20" s="734">
        <v>0</v>
      </c>
      <c r="C20" s="731">
        <v>0</v>
      </c>
      <c r="D20" s="731">
        <v>0</v>
      </c>
      <c r="E20" s="728">
        <v>0</v>
      </c>
      <c r="F20" s="731">
        <v>0</v>
      </c>
      <c r="G20" s="731">
        <v>0</v>
      </c>
      <c r="H20" s="732">
        <v>0</v>
      </c>
      <c r="I20" s="733">
        <v>0</v>
      </c>
      <c r="K20" s="695"/>
      <c r="L20" s="695"/>
      <c r="M20" s="695"/>
      <c r="S20" s="695"/>
      <c r="T20" s="695"/>
      <c r="U20" s="695"/>
      <c r="V20" s="695"/>
      <c r="W20" s="695"/>
      <c r="X20" s="695"/>
      <c r="Y20" s="695"/>
      <c r="Z20" s="695"/>
      <c r="AA20" s="695"/>
    </row>
    <row r="21" spans="1:27" ht="15">
      <c r="A21" s="729" t="s">
        <v>15</v>
      </c>
      <c r="B21" s="734">
        <v>91.79</v>
      </c>
      <c r="C21" s="731">
        <v>377.84</v>
      </c>
      <c r="D21" s="731">
        <v>16.329999999999998</v>
      </c>
      <c r="E21" s="728">
        <v>5.39</v>
      </c>
      <c r="F21" s="731">
        <v>21.22</v>
      </c>
      <c r="G21" s="731">
        <v>23.47</v>
      </c>
      <c r="H21" s="732">
        <v>536.04</v>
      </c>
      <c r="I21" s="733">
        <v>16081.2</v>
      </c>
      <c r="K21" s="695"/>
      <c r="L21" s="695"/>
      <c r="M21" s="695"/>
      <c r="S21" s="695"/>
      <c r="T21" s="695"/>
      <c r="U21" s="695"/>
      <c r="V21" s="695"/>
      <c r="W21" s="695"/>
      <c r="X21" s="695"/>
      <c r="Y21" s="695"/>
      <c r="Z21" s="695"/>
      <c r="AA21" s="695"/>
    </row>
    <row r="22" spans="1:27" ht="15">
      <c r="A22" s="729" t="s">
        <v>862</v>
      </c>
      <c r="B22" s="734">
        <v>91.79</v>
      </c>
      <c r="C22" s="731">
        <v>275.37</v>
      </c>
      <c r="D22" s="731">
        <v>18.36</v>
      </c>
      <c r="E22" s="728">
        <v>9.18</v>
      </c>
      <c r="F22" s="731">
        <v>36.72</v>
      </c>
      <c r="G22" s="731">
        <v>18.36</v>
      </c>
      <c r="H22" s="732">
        <v>449.78000000000009</v>
      </c>
      <c r="I22" s="733">
        <v>13493.4</v>
      </c>
      <c r="K22" s="695"/>
      <c r="L22" s="695"/>
      <c r="M22" s="695"/>
      <c r="S22" s="695"/>
      <c r="T22" s="695"/>
      <c r="U22" s="695"/>
      <c r="V22" s="695"/>
      <c r="W22" s="695"/>
      <c r="X22" s="695"/>
      <c r="Y22" s="695"/>
      <c r="Z22" s="695"/>
      <c r="AA22" s="695"/>
    </row>
    <row r="23" spans="1:27" ht="15">
      <c r="A23" s="729" t="s">
        <v>217</v>
      </c>
      <c r="B23" s="734">
        <v>91.79</v>
      </c>
      <c r="C23" s="731">
        <v>275.37</v>
      </c>
      <c r="D23" s="731">
        <v>25.7</v>
      </c>
      <c r="E23" s="728">
        <v>7.56</v>
      </c>
      <c r="F23" s="731">
        <v>39.520000000000003</v>
      </c>
      <c r="G23" s="731">
        <v>18.36</v>
      </c>
      <c r="H23" s="732">
        <v>458.3</v>
      </c>
      <c r="I23" s="733">
        <v>13749</v>
      </c>
      <c r="K23" s="695"/>
      <c r="L23" s="695"/>
      <c r="M23" s="695"/>
      <c r="S23" s="695"/>
      <c r="T23" s="695"/>
      <c r="U23" s="695"/>
      <c r="V23" s="695"/>
      <c r="W23" s="695"/>
      <c r="X23" s="695"/>
      <c r="Y23" s="695"/>
      <c r="Z23" s="695"/>
      <c r="AA23" s="695"/>
    </row>
    <row r="24" spans="1:27" ht="15">
      <c r="A24" s="729" t="s">
        <v>781</v>
      </c>
      <c r="B24" s="734">
        <v>91.79</v>
      </c>
      <c r="C24" s="731">
        <v>275</v>
      </c>
      <c r="D24" s="731">
        <v>18.12</v>
      </c>
      <c r="E24" s="728">
        <v>6.55</v>
      </c>
      <c r="F24" s="731">
        <v>34.06</v>
      </c>
      <c r="G24" s="731">
        <v>16.559999999999999</v>
      </c>
      <c r="H24" s="732">
        <v>442.08000000000004</v>
      </c>
      <c r="I24" s="733">
        <v>13262.4</v>
      </c>
      <c r="K24" s="695"/>
      <c r="L24" s="695"/>
      <c r="M24" s="695"/>
      <c r="S24" s="695"/>
      <c r="T24" s="695"/>
      <c r="U24" s="695"/>
      <c r="V24" s="695"/>
      <c r="W24" s="695"/>
      <c r="X24" s="695"/>
      <c r="Y24" s="695"/>
      <c r="Z24" s="695"/>
      <c r="AA24" s="695"/>
    </row>
    <row r="25" spans="1:27" ht="15">
      <c r="A25" s="729" t="s">
        <v>19</v>
      </c>
      <c r="B25" s="734">
        <v>91.79</v>
      </c>
      <c r="C25" s="731">
        <v>357</v>
      </c>
      <c r="D25" s="731">
        <v>22.44</v>
      </c>
      <c r="E25" s="728">
        <v>9.18</v>
      </c>
      <c r="F25" s="731">
        <v>30.12</v>
      </c>
      <c r="G25" s="731">
        <v>22.44</v>
      </c>
      <c r="H25" s="732">
        <v>532.97</v>
      </c>
      <c r="I25" s="733">
        <v>15989.1</v>
      </c>
      <c r="K25" s="695"/>
      <c r="L25" s="695"/>
      <c r="M25" s="695"/>
      <c r="S25" s="695"/>
      <c r="T25" s="695"/>
      <c r="U25" s="695"/>
      <c r="V25" s="695"/>
      <c r="W25" s="695"/>
      <c r="X25" s="695"/>
      <c r="Y25" s="695"/>
      <c r="Z25" s="695"/>
      <c r="AA25" s="695"/>
    </row>
    <row r="26" spans="1:27" ht="15">
      <c r="A26" s="729" t="s">
        <v>299</v>
      </c>
      <c r="B26" s="734">
        <v>91.79</v>
      </c>
      <c r="C26" s="731">
        <v>194.33</v>
      </c>
      <c r="D26" s="731">
        <v>5.5</v>
      </c>
      <c r="E26" s="728">
        <v>6.55</v>
      </c>
      <c r="F26" s="731">
        <v>7.45</v>
      </c>
      <c r="G26" s="731">
        <v>3.71</v>
      </c>
      <c r="H26" s="732">
        <v>309.33</v>
      </c>
      <c r="I26" s="733">
        <v>9279.9</v>
      </c>
      <c r="K26" s="695"/>
      <c r="L26" s="695"/>
      <c r="M26" s="695"/>
      <c r="S26" s="695"/>
      <c r="T26" s="695"/>
      <c r="U26" s="695"/>
      <c r="V26" s="695"/>
      <c r="W26" s="695"/>
      <c r="X26" s="695"/>
      <c r="Y26" s="695"/>
      <c r="Z26" s="695"/>
      <c r="AA26" s="695"/>
    </row>
    <row r="27" spans="1:27" ht="15">
      <c r="A27" s="729" t="s">
        <v>782</v>
      </c>
      <c r="B27" s="734">
        <v>91.79</v>
      </c>
      <c r="C27" s="731">
        <v>275.37</v>
      </c>
      <c r="D27" s="731">
        <v>18.36</v>
      </c>
      <c r="E27" s="728">
        <v>6.88</v>
      </c>
      <c r="F27" s="731">
        <v>40.1</v>
      </c>
      <c r="G27" s="731">
        <v>18.36</v>
      </c>
      <c r="H27" s="732">
        <v>450.86000000000007</v>
      </c>
      <c r="I27" s="733">
        <v>13525.8</v>
      </c>
      <c r="K27" s="695"/>
      <c r="L27" s="695"/>
      <c r="M27" s="695"/>
      <c r="S27" s="695"/>
      <c r="T27" s="695"/>
      <c r="U27" s="695"/>
      <c r="V27" s="695"/>
      <c r="W27" s="695"/>
      <c r="X27" s="695"/>
      <c r="Y27" s="695"/>
      <c r="Z27" s="695"/>
      <c r="AA27" s="695"/>
    </row>
    <row r="28" spans="1:27" ht="15">
      <c r="A28" s="729" t="s">
        <v>783</v>
      </c>
      <c r="B28" s="734">
        <v>91.79</v>
      </c>
      <c r="C28" s="731">
        <v>435.15</v>
      </c>
      <c r="D28" s="731">
        <v>4.59</v>
      </c>
      <c r="E28" s="728">
        <v>9.18</v>
      </c>
      <c r="F28" s="731">
        <v>12.7</v>
      </c>
      <c r="G28" s="731">
        <v>4.59</v>
      </c>
      <c r="H28" s="732">
        <v>558</v>
      </c>
      <c r="I28" s="733">
        <v>16740</v>
      </c>
      <c r="K28" s="695"/>
      <c r="L28" s="695"/>
      <c r="M28" s="695"/>
      <c r="S28" s="695"/>
      <c r="T28" s="695"/>
      <c r="U28" s="695"/>
      <c r="V28" s="695"/>
      <c r="W28" s="695"/>
      <c r="X28" s="695"/>
      <c r="Y28" s="695"/>
      <c r="Z28" s="695"/>
      <c r="AA28" s="695"/>
    </row>
    <row r="29" spans="1:27" ht="15">
      <c r="A29" s="729" t="s">
        <v>296</v>
      </c>
      <c r="B29" s="734">
        <v>91.79</v>
      </c>
      <c r="C29" s="731">
        <v>275.37</v>
      </c>
      <c r="D29" s="731">
        <v>18.36</v>
      </c>
      <c r="E29" s="728">
        <v>9.18</v>
      </c>
      <c r="F29" s="731">
        <v>63.71</v>
      </c>
      <c r="G29" s="731">
        <v>18.36</v>
      </c>
      <c r="H29" s="732">
        <v>476.77000000000004</v>
      </c>
      <c r="I29" s="733">
        <v>14303.1</v>
      </c>
      <c r="K29" s="695"/>
      <c r="L29" s="695"/>
      <c r="M29" s="695"/>
      <c r="S29" s="695"/>
      <c r="T29" s="695"/>
      <c r="U29" s="695"/>
      <c r="V29" s="695"/>
      <c r="W29" s="695"/>
      <c r="X29" s="695"/>
      <c r="Y29" s="695"/>
      <c r="Z29" s="695"/>
      <c r="AA29" s="695"/>
    </row>
    <row r="30" spans="1:27" ht="15">
      <c r="A30" s="729" t="s">
        <v>295</v>
      </c>
      <c r="B30" s="734">
        <v>91.79</v>
      </c>
      <c r="C30" s="731">
        <v>275.37</v>
      </c>
      <c r="D30" s="731">
        <v>18.36</v>
      </c>
      <c r="E30" s="728">
        <v>9.18</v>
      </c>
      <c r="F30" s="731">
        <v>73.430000000000007</v>
      </c>
      <c r="G30" s="731">
        <v>18.36</v>
      </c>
      <c r="H30" s="732">
        <v>486.49000000000007</v>
      </c>
      <c r="I30" s="733">
        <v>14594.7</v>
      </c>
      <c r="K30" s="695"/>
      <c r="L30" s="695"/>
      <c r="M30" s="695"/>
      <c r="S30" s="695"/>
      <c r="T30" s="695"/>
      <c r="U30" s="695"/>
      <c r="V30" s="695"/>
      <c r="W30" s="695"/>
      <c r="X30" s="695"/>
      <c r="Y30" s="695"/>
      <c r="Z30" s="695"/>
      <c r="AA30" s="695"/>
    </row>
    <row r="31" spans="1:27" ht="15">
      <c r="A31" s="729" t="s">
        <v>294</v>
      </c>
      <c r="B31" s="734">
        <v>91.79</v>
      </c>
      <c r="C31" s="731">
        <v>289.31</v>
      </c>
      <c r="D31" s="731">
        <v>19.059999999999999</v>
      </c>
      <c r="E31" s="728">
        <v>9.18</v>
      </c>
      <c r="F31" s="731">
        <v>40.299999999999997</v>
      </c>
      <c r="G31" s="731">
        <v>19.059999999999999</v>
      </c>
      <c r="H31" s="732">
        <v>468.70000000000005</v>
      </c>
      <c r="I31" s="733">
        <v>14061</v>
      </c>
      <c r="K31" s="695"/>
      <c r="L31" s="695"/>
      <c r="M31" s="695"/>
      <c r="S31" s="695"/>
      <c r="T31" s="695"/>
      <c r="U31" s="695"/>
      <c r="V31" s="695"/>
      <c r="W31" s="695"/>
      <c r="X31" s="695"/>
      <c r="Y31" s="695"/>
      <c r="Z31" s="695"/>
      <c r="AA31" s="695"/>
    </row>
    <row r="32" spans="1:27" ht="15">
      <c r="A32" s="729" t="s">
        <v>26</v>
      </c>
      <c r="B32" s="734">
        <v>91.79</v>
      </c>
      <c r="C32" s="731">
        <v>373.36</v>
      </c>
      <c r="D32" s="731">
        <v>23.18</v>
      </c>
      <c r="E32" s="728">
        <v>9.18</v>
      </c>
      <c r="F32" s="731">
        <v>47.24</v>
      </c>
      <c r="G32" s="731">
        <v>23.25</v>
      </c>
      <c r="H32" s="732">
        <v>568</v>
      </c>
      <c r="I32" s="733">
        <v>17040</v>
      </c>
      <c r="K32" s="695"/>
      <c r="L32" s="695"/>
      <c r="M32" s="695"/>
      <c r="S32" s="695"/>
      <c r="T32" s="695"/>
      <c r="U32" s="695"/>
      <c r="V32" s="695"/>
      <c r="W32" s="695"/>
      <c r="X32" s="695"/>
      <c r="Y32" s="695"/>
      <c r="Z32" s="695"/>
      <c r="AA32" s="695"/>
    </row>
    <row r="33" spans="1:27" ht="15">
      <c r="A33" s="729" t="s">
        <v>27</v>
      </c>
      <c r="B33" s="734">
        <v>91.79</v>
      </c>
      <c r="C33" s="731">
        <v>275.52999999999997</v>
      </c>
      <c r="D33" s="731">
        <v>18.37</v>
      </c>
      <c r="E33" s="728">
        <v>9.18</v>
      </c>
      <c r="F33" s="731">
        <v>12.55</v>
      </c>
      <c r="G33" s="731">
        <v>18.37</v>
      </c>
      <c r="H33" s="732">
        <v>425.79</v>
      </c>
      <c r="I33" s="733">
        <v>12773.7</v>
      </c>
      <c r="K33" s="695"/>
      <c r="L33" s="695"/>
      <c r="M33" s="695"/>
      <c r="S33" s="695"/>
      <c r="T33" s="695"/>
      <c r="U33" s="695"/>
      <c r="V33" s="695"/>
      <c r="W33" s="695"/>
      <c r="X33" s="695"/>
      <c r="Y33" s="695"/>
      <c r="Z33" s="695"/>
      <c r="AA33" s="695"/>
    </row>
    <row r="34" spans="1:27" ht="15">
      <c r="A34" s="729" t="s">
        <v>28</v>
      </c>
      <c r="B34" s="734">
        <v>91.79</v>
      </c>
      <c r="C34" s="731">
        <v>275</v>
      </c>
      <c r="D34" s="731">
        <v>18.34</v>
      </c>
      <c r="E34" s="728">
        <v>9.18</v>
      </c>
      <c r="F34" s="731">
        <v>11.18</v>
      </c>
      <c r="G34" s="731">
        <v>18.34</v>
      </c>
      <c r="H34" s="732">
        <v>423.83</v>
      </c>
      <c r="I34" s="733">
        <v>12714.9</v>
      </c>
      <c r="K34" s="695"/>
      <c r="L34" s="695"/>
      <c r="M34" s="695"/>
      <c r="S34" s="695"/>
      <c r="T34" s="695"/>
      <c r="U34" s="695"/>
      <c r="V34" s="695"/>
      <c r="W34" s="695"/>
      <c r="X34" s="695"/>
      <c r="Y34" s="695"/>
      <c r="Z34" s="695"/>
      <c r="AA34" s="695"/>
    </row>
    <row r="35" spans="1:27" ht="15">
      <c r="A35" s="729" t="s">
        <v>863</v>
      </c>
      <c r="B35" s="734">
        <v>91.79</v>
      </c>
      <c r="C35" s="731">
        <v>262.26</v>
      </c>
      <c r="D35" s="731">
        <v>17.48</v>
      </c>
      <c r="E35" s="728">
        <v>8.74</v>
      </c>
      <c r="F35" s="731">
        <v>26.6</v>
      </c>
      <c r="G35" s="731">
        <v>17.48</v>
      </c>
      <c r="H35" s="732">
        <v>424.35000000000008</v>
      </c>
      <c r="I35" s="733">
        <v>12730.5</v>
      </c>
      <c r="K35" s="695"/>
      <c r="L35" s="695"/>
      <c r="M35" s="695"/>
      <c r="S35" s="695"/>
      <c r="T35" s="695"/>
      <c r="U35" s="695"/>
      <c r="V35" s="695"/>
      <c r="W35" s="695"/>
      <c r="X35" s="695"/>
      <c r="Y35" s="695"/>
      <c r="Z35" s="695"/>
      <c r="AA35" s="695"/>
    </row>
    <row r="36" spans="1:27" ht="15">
      <c r="A36" s="729" t="s">
        <v>292</v>
      </c>
      <c r="B36" s="734">
        <v>91.79</v>
      </c>
      <c r="C36" s="731">
        <v>275.37</v>
      </c>
      <c r="D36" s="731">
        <v>18.36</v>
      </c>
      <c r="E36" s="728">
        <v>9.18</v>
      </c>
      <c r="F36" s="731">
        <v>36.72</v>
      </c>
      <c r="G36" s="731">
        <v>18.36</v>
      </c>
      <c r="H36" s="732">
        <v>449.78000000000009</v>
      </c>
      <c r="I36" s="733">
        <v>13493.4</v>
      </c>
      <c r="K36" s="695"/>
      <c r="L36" s="695"/>
      <c r="M36" s="695"/>
      <c r="S36" s="695"/>
      <c r="T36" s="695"/>
      <c r="U36" s="695"/>
      <c r="V36" s="695"/>
      <c r="W36" s="695"/>
      <c r="X36" s="695"/>
      <c r="Y36" s="695"/>
      <c r="Z36" s="695"/>
      <c r="AA36" s="695"/>
    </row>
    <row r="37" spans="1:27" ht="15">
      <c r="A37" s="729" t="s">
        <v>291</v>
      </c>
      <c r="B37" s="736">
        <v>91.79</v>
      </c>
      <c r="C37" s="731">
        <v>275.37</v>
      </c>
      <c r="D37" s="731">
        <v>18.36</v>
      </c>
      <c r="E37" s="728">
        <v>9.18</v>
      </c>
      <c r="F37" s="731">
        <v>73.430000000000007</v>
      </c>
      <c r="G37" s="731">
        <v>18.36</v>
      </c>
      <c r="H37" s="732">
        <v>486.49000000000007</v>
      </c>
      <c r="I37" s="733">
        <v>14594.7</v>
      </c>
      <c r="K37" s="695"/>
      <c r="L37" s="695"/>
      <c r="M37" s="695"/>
      <c r="S37" s="695"/>
      <c r="T37" s="695"/>
      <c r="U37" s="695"/>
      <c r="V37" s="695"/>
      <c r="W37" s="695"/>
      <c r="X37" s="695"/>
      <c r="Y37" s="695"/>
      <c r="Z37" s="695"/>
      <c r="AA37" s="695"/>
    </row>
    <row r="38" spans="1:27" ht="15" customHeight="1" thickBot="1">
      <c r="A38" s="737" t="s">
        <v>32</v>
      </c>
      <c r="B38" s="738">
        <v>91.79</v>
      </c>
      <c r="C38" s="739">
        <v>275.37</v>
      </c>
      <c r="D38" s="740">
        <v>15.34</v>
      </c>
      <c r="E38" s="741">
        <v>7.07</v>
      </c>
      <c r="F38" s="740">
        <v>22.68</v>
      </c>
      <c r="G38" s="740">
        <v>15.34</v>
      </c>
      <c r="H38" s="742">
        <v>427.59</v>
      </c>
      <c r="I38" s="743">
        <v>12827.7</v>
      </c>
      <c r="K38" s="695"/>
      <c r="L38" s="695"/>
      <c r="M38" s="695"/>
      <c r="S38" s="695"/>
      <c r="T38" s="695"/>
      <c r="U38" s="695"/>
      <c r="V38" s="695"/>
      <c r="W38" s="695"/>
      <c r="X38" s="695"/>
      <c r="Y38" s="695"/>
      <c r="Z38" s="695"/>
      <c r="AA38" s="695"/>
    </row>
    <row r="39" spans="1:27" ht="23.25" customHeight="1" thickBot="1">
      <c r="A39" s="618" t="s">
        <v>864</v>
      </c>
      <c r="B39" s="744">
        <v>91.789999999999992</v>
      </c>
      <c r="C39" s="620">
        <v>326.73151205012175</v>
      </c>
      <c r="D39" s="620">
        <v>18.026576303340441</v>
      </c>
      <c r="E39" s="620">
        <v>8.0941015726481247</v>
      </c>
      <c r="F39" s="620">
        <v>36.942786541563699</v>
      </c>
      <c r="G39" s="620">
        <v>18.594148758133606</v>
      </c>
      <c r="H39" s="620">
        <v>500.17912522580752</v>
      </c>
      <c r="I39" s="621">
        <v>15005.373756774228</v>
      </c>
      <c r="K39" s="695"/>
      <c r="S39" s="695"/>
      <c r="T39" s="695"/>
      <c r="U39" s="695"/>
      <c r="V39" s="695"/>
      <c r="W39" s="695"/>
      <c r="X39" s="695"/>
      <c r="Y39" s="695"/>
      <c r="Z39" s="695"/>
    </row>
    <row r="40" spans="1:27" ht="15" customHeight="1">
      <c r="A40" s="714"/>
      <c r="B40" s="624"/>
      <c r="C40" s="624"/>
      <c r="D40" s="624"/>
      <c r="E40" s="624"/>
      <c r="F40" s="624"/>
      <c r="G40" s="624"/>
      <c r="H40" s="695"/>
    </row>
    <row r="41" spans="1:27" ht="15" customHeight="1">
      <c r="A41" s="714"/>
      <c r="B41" s="624"/>
      <c r="C41" s="624"/>
      <c r="D41" s="624"/>
      <c r="E41" s="624"/>
      <c r="F41" s="624"/>
      <c r="G41" s="624"/>
      <c r="H41" s="695"/>
    </row>
  </sheetData>
  <mergeCells count="6">
    <mergeCell ref="A6:I6"/>
    <mergeCell ref="A1:I1"/>
    <mergeCell ref="A2:I2"/>
    <mergeCell ref="A3:I3"/>
    <mergeCell ref="A4:I4"/>
    <mergeCell ref="A5:I5"/>
  </mergeCells>
  <printOptions horizontalCentered="1"/>
  <pageMargins left="0.15" right="0.1" top="1" bottom="1" header="0" footer="0.5"/>
  <pageSetup scale="59" orientation="landscape" r:id="rId1"/>
  <headerFooter alignWithMargins="0">
    <oddFooter>&amp;L&amp;Z&amp;F&amp;R&amp;D</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E759"/>
  <sheetViews>
    <sheetView showGridLines="0" defaultGridColor="0" colorId="22" zoomScale="87" zoomScaleNormal="87" workbookViewId="0">
      <selection activeCell="D25" sqref="D25"/>
    </sheetView>
  </sheetViews>
  <sheetFormatPr defaultColWidth="17.3984375" defaultRowHeight="15"/>
  <cols>
    <col min="1" max="1" width="30.09765625" style="630" customWidth="1"/>
    <col min="2" max="3" width="14.3984375" style="630" customWidth="1"/>
    <col min="4" max="4" width="13.09765625" style="630" customWidth="1"/>
    <col min="5" max="6" width="14.3984375" style="630" customWidth="1"/>
    <col min="7" max="7" width="12.5" style="630" customWidth="1"/>
    <col min="8" max="16384" width="17.3984375" style="630"/>
  </cols>
  <sheetData>
    <row r="1" spans="1:31" ht="15.9" customHeight="1">
      <c r="A1" s="625" t="s">
        <v>788</v>
      </c>
      <c r="B1" s="626"/>
      <c r="C1" s="627"/>
      <c r="D1" s="627"/>
      <c r="E1" s="628"/>
      <c r="F1" s="628"/>
      <c r="G1" s="628"/>
      <c r="H1" s="629"/>
      <c r="I1" s="629"/>
      <c r="J1" s="629"/>
      <c r="K1" s="629"/>
      <c r="L1" s="629"/>
      <c r="M1" s="629"/>
      <c r="N1" s="629"/>
      <c r="O1" s="629"/>
      <c r="P1" s="629"/>
      <c r="Q1" s="629"/>
      <c r="R1" s="629"/>
      <c r="S1" s="629"/>
      <c r="T1" s="629"/>
      <c r="U1" s="629"/>
      <c r="V1" s="629"/>
      <c r="W1" s="629"/>
      <c r="X1" s="629"/>
      <c r="Y1" s="629"/>
      <c r="Z1" s="629"/>
      <c r="AA1" s="629"/>
      <c r="AB1" s="629"/>
      <c r="AC1" s="629"/>
      <c r="AD1" s="629"/>
      <c r="AE1" s="629"/>
    </row>
    <row r="2" spans="1:31" ht="15.9" customHeight="1">
      <c r="A2" s="631" t="s">
        <v>881</v>
      </c>
      <c r="B2" s="626"/>
      <c r="C2" s="627"/>
      <c r="D2" s="625"/>
      <c r="E2" s="628"/>
      <c r="F2" s="628"/>
      <c r="G2" s="628"/>
      <c r="H2" s="629"/>
      <c r="I2" s="629"/>
      <c r="J2" s="629"/>
      <c r="K2" s="629"/>
      <c r="L2" s="629"/>
      <c r="M2" s="629"/>
      <c r="N2" s="629"/>
      <c r="O2" s="629"/>
      <c r="P2" s="629"/>
      <c r="Q2" s="629"/>
      <c r="R2" s="629"/>
      <c r="S2" s="629"/>
      <c r="T2" s="629"/>
      <c r="U2" s="629"/>
      <c r="V2" s="629"/>
      <c r="W2" s="629"/>
      <c r="X2" s="629"/>
      <c r="Y2" s="629"/>
      <c r="Z2" s="629"/>
      <c r="AA2" s="629"/>
      <c r="AB2" s="629"/>
      <c r="AC2" s="629"/>
      <c r="AD2" s="629"/>
      <c r="AE2" s="629"/>
    </row>
    <row r="3" spans="1:31" ht="15.9" customHeight="1">
      <c r="A3" s="631" t="s">
        <v>871</v>
      </c>
      <c r="B3" s="626"/>
      <c r="C3" s="627"/>
      <c r="D3" s="625"/>
      <c r="E3" s="628"/>
      <c r="F3" s="628"/>
      <c r="G3" s="628"/>
      <c r="H3" s="629"/>
      <c r="I3" s="629"/>
      <c r="J3" s="629"/>
      <c r="K3" s="629"/>
      <c r="L3" s="629"/>
      <c r="M3" s="629"/>
      <c r="N3" s="629"/>
      <c r="O3" s="629"/>
      <c r="P3" s="629"/>
      <c r="Q3" s="629"/>
      <c r="R3" s="629"/>
      <c r="S3" s="629"/>
      <c r="T3" s="629"/>
      <c r="U3" s="629"/>
      <c r="V3" s="629"/>
      <c r="W3" s="629"/>
      <c r="X3" s="629"/>
      <c r="Y3" s="629"/>
      <c r="Z3" s="629"/>
      <c r="AA3" s="629"/>
      <c r="AB3" s="629"/>
      <c r="AC3" s="629"/>
      <c r="AD3" s="629"/>
      <c r="AE3" s="629"/>
    </row>
    <row r="4" spans="1:31" s="632" customFormat="1" ht="15.9" customHeight="1">
      <c r="A4" s="955" t="s">
        <v>872</v>
      </c>
      <c r="B4" s="955"/>
      <c r="C4" s="955"/>
      <c r="D4" s="955"/>
      <c r="E4" s="955"/>
      <c r="F4" s="955"/>
      <c r="G4" s="955"/>
    </row>
    <row r="5" spans="1:31" ht="23.25" customHeight="1">
      <c r="B5" s="625"/>
      <c r="C5" s="627"/>
      <c r="D5" s="627"/>
      <c r="E5" s="633"/>
      <c r="F5" s="628"/>
      <c r="G5" s="628"/>
      <c r="H5" s="629"/>
      <c r="I5" s="629"/>
      <c r="J5" s="629"/>
      <c r="K5" s="629"/>
      <c r="L5" s="629"/>
      <c r="M5" s="629"/>
      <c r="N5" s="629"/>
      <c r="O5" s="629"/>
      <c r="P5" s="629"/>
      <c r="Q5" s="629"/>
      <c r="R5" s="629"/>
      <c r="S5" s="629"/>
      <c r="T5" s="629"/>
      <c r="U5" s="629"/>
      <c r="V5" s="629"/>
      <c r="W5" s="629"/>
      <c r="X5" s="629"/>
      <c r="Y5" s="629"/>
      <c r="Z5" s="629"/>
      <c r="AA5" s="629"/>
      <c r="AB5" s="629"/>
      <c r="AC5" s="629"/>
      <c r="AD5" s="629"/>
      <c r="AE5" s="629"/>
    </row>
    <row r="6" spans="1:31" ht="15.9" customHeight="1" thickBot="1">
      <c r="A6" s="625"/>
      <c r="B6" s="625"/>
      <c r="C6" s="627"/>
      <c r="D6" s="627"/>
      <c r="E6" s="628"/>
      <c r="F6" s="628"/>
      <c r="G6" s="628"/>
      <c r="H6" s="629"/>
      <c r="I6" s="629"/>
      <c r="J6" s="629"/>
      <c r="K6" s="629"/>
      <c r="L6" s="629"/>
      <c r="M6" s="629"/>
      <c r="N6" s="629"/>
      <c r="O6" s="629"/>
      <c r="P6" s="629"/>
      <c r="Q6" s="629"/>
      <c r="R6" s="629"/>
      <c r="S6" s="629"/>
      <c r="T6" s="629"/>
      <c r="U6" s="629"/>
      <c r="V6" s="629"/>
      <c r="W6" s="629"/>
      <c r="X6" s="629"/>
      <c r="Y6" s="629"/>
      <c r="Z6" s="629"/>
      <c r="AA6" s="629"/>
      <c r="AB6" s="629"/>
      <c r="AC6" s="629"/>
      <c r="AD6" s="629"/>
      <c r="AE6" s="629"/>
    </row>
    <row r="7" spans="1:31" ht="18" customHeight="1" thickBot="1">
      <c r="A7" s="634"/>
      <c r="B7" s="956" t="s">
        <v>873</v>
      </c>
      <c r="C7" s="957"/>
      <c r="D7" s="958"/>
      <c r="E7" s="956" t="s">
        <v>874</v>
      </c>
      <c r="F7" s="959"/>
      <c r="G7" s="960"/>
      <c r="H7" s="629"/>
      <c r="I7" s="629"/>
      <c r="J7" s="629"/>
      <c r="K7" s="629"/>
      <c r="L7" s="629"/>
      <c r="M7" s="629"/>
      <c r="N7" s="629"/>
      <c r="O7" s="629"/>
      <c r="P7" s="629"/>
      <c r="Q7" s="629"/>
      <c r="R7" s="629"/>
      <c r="S7" s="629"/>
      <c r="T7" s="629"/>
      <c r="U7" s="629"/>
      <c r="V7" s="629"/>
      <c r="W7" s="629"/>
      <c r="X7" s="629"/>
      <c r="Y7" s="629"/>
      <c r="Z7" s="629"/>
      <c r="AA7" s="629"/>
      <c r="AB7" s="629"/>
      <c r="AC7" s="629"/>
      <c r="AD7" s="629"/>
      <c r="AE7" s="629"/>
    </row>
    <row r="8" spans="1:31" ht="15.9" customHeight="1">
      <c r="A8" s="635"/>
      <c r="B8" s="745" t="s">
        <v>875</v>
      </c>
      <c r="C8" s="746" t="s">
        <v>876</v>
      </c>
      <c r="D8" s="964" t="s">
        <v>877</v>
      </c>
      <c r="E8" s="636" t="s">
        <v>875</v>
      </c>
      <c r="F8" s="636" t="s">
        <v>876</v>
      </c>
      <c r="G8" s="961" t="s">
        <v>877</v>
      </c>
      <c r="H8" s="629"/>
      <c r="I8" s="629"/>
      <c r="J8" s="629"/>
      <c r="K8" s="629"/>
      <c r="L8" s="629"/>
      <c r="M8" s="629"/>
      <c r="N8" s="629"/>
      <c r="O8" s="629"/>
      <c r="P8" s="629"/>
      <c r="Q8" s="629"/>
      <c r="R8" s="629"/>
      <c r="S8" s="629"/>
      <c r="T8" s="629"/>
      <c r="U8" s="629"/>
      <c r="V8" s="629"/>
      <c r="W8" s="629"/>
      <c r="X8" s="629"/>
      <c r="Y8" s="629"/>
      <c r="Z8" s="629"/>
      <c r="AA8" s="629"/>
      <c r="AB8" s="629"/>
      <c r="AC8" s="629"/>
      <c r="AD8" s="629"/>
      <c r="AE8" s="629"/>
    </row>
    <row r="9" spans="1:31" ht="15.9" customHeight="1" thickBot="1">
      <c r="A9" s="637" t="s">
        <v>766</v>
      </c>
      <c r="B9" s="638" t="s">
        <v>878</v>
      </c>
      <c r="C9" s="747" t="s">
        <v>878</v>
      </c>
      <c r="D9" s="965"/>
      <c r="E9" s="748" t="s">
        <v>878</v>
      </c>
      <c r="F9" s="748" t="s">
        <v>878</v>
      </c>
      <c r="G9" s="966"/>
      <c r="H9" s="629"/>
      <c r="I9" s="629"/>
      <c r="J9" s="629"/>
      <c r="K9" s="629"/>
      <c r="L9" s="629"/>
      <c r="M9" s="629"/>
      <c r="N9" s="629"/>
      <c r="O9" s="629"/>
      <c r="P9" s="629"/>
      <c r="Q9" s="629"/>
      <c r="R9" s="629"/>
      <c r="S9" s="629"/>
      <c r="T9" s="629"/>
      <c r="U9" s="629"/>
      <c r="V9" s="629"/>
      <c r="W9" s="629"/>
      <c r="X9" s="629"/>
      <c r="Y9" s="629"/>
      <c r="Z9" s="629"/>
      <c r="AA9" s="629"/>
      <c r="AB9" s="629"/>
      <c r="AC9" s="629"/>
      <c r="AD9" s="629"/>
      <c r="AE9" s="629"/>
    </row>
    <row r="10" spans="1:31">
      <c r="A10" s="639" t="s">
        <v>777</v>
      </c>
      <c r="B10" s="749">
        <v>3855.3</v>
      </c>
      <c r="C10" s="750">
        <v>3855.3</v>
      </c>
      <c r="D10" s="751">
        <f>IF(B10-C10=0,0,(C10/B10-1))</f>
        <v>0</v>
      </c>
      <c r="E10" s="752">
        <v>15267.6</v>
      </c>
      <c r="F10" s="752">
        <v>15267.6</v>
      </c>
      <c r="G10" s="753">
        <f>IF(E10-F10=0,0,(F10/E10-1))</f>
        <v>0</v>
      </c>
      <c r="H10" s="645"/>
      <c r="I10" s="645"/>
      <c r="J10" s="645"/>
      <c r="K10" s="645"/>
      <c r="L10" s="645"/>
      <c r="M10" s="645"/>
      <c r="N10" s="645"/>
      <c r="O10" s="645"/>
      <c r="P10" s="645"/>
      <c r="Q10" s="645"/>
      <c r="R10" s="645"/>
      <c r="S10" s="645"/>
      <c r="T10" s="645"/>
      <c r="U10" s="645"/>
      <c r="V10" s="645"/>
      <c r="W10" s="645"/>
      <c r="X10" s="645"/>
      <c r="Y10" s="645"/>
      <c r="Z10" s="645"/>
      <c r="AA10" s="645"/>
      <c r="AB10" s="645"/>
      <c r="AC10" s="645"/>
      <c r="AD10" s="646"/>
      <c r="AE10" s="647"/>
    </row>
    <row r="11" spans="1:31">
      <c r="A11" s="754" t="s">
        <v>6</v>
      </c>
      <c r="B11" s="755">
        <v>3746.7</v>
      </c>
      <c r="C11" s="756">
        <v>3746.7</v>
      </c>
      <c r="D11" s="757">
        <f t="shared" ref="D11:D38" si="0">IF(B11-C11=0,0,(C11/B11-1))</f>
        <v>0</v>
      </c>
      <c r="E11" s="758">
        <v>17503.5</v>
      </c>
      <c r="F11" s="758">
        <v>17503.5</v>
      </c>
      <c r="G11" s="759">
        <f t="shared" ref="G11:G38" si="1">IF(E11-F11=0,0,(F11/E11-1))</f>
        <v>0</v>
      </c>
      <c r="H11" s="629"/>
      <c r="I11" s="645"/>
      <c r="J11" s="645"/>
      <c r="K11" s="629"/>
      <c r="L11" s="629"/>
      <c r="M11" s="629"/>
      <c r="N11" s="629"/>
      <c r="O11" s="629"/>
      <c r="P11" s="629"/>
      <c r="Q11" s="629"/>
      <c r="R11" s="629"/>
      <c r="S11" s="629"/>
      <c r="T11" s="629"/>
      <c r="U11" s="629"/>
      <c r="V11" s="629"/>
      <c r="W11" s="629"/>
      <c r="X11" s="629"/>
      <c r="Y11" s="629"/>
      <c r="Z11" s="629"/>
      <c r="AA11" s="629"/>
      <c r="AB11" s="629"/>
      <c r="AC11" s="629"/>
      <c r="AD11" s="629"/>
      <c r="AE11" s="629"/>
    </row>
    <row r="12" spans="1:31">
      <c r="A12" s="754" t="s">
        <v>7</v>
      </c>
      <c r="B12" s="755">
        <v>3686.7</v>
      </c>
      <c r="C12" s="756">
        <v>3686.7</v>
      </c>
      <c r="D12" s="757">
        <f t="shared" si="0"/>
        <v>0</v>
      </c>
      <c r="E12" s="758">
        <v>17123.099999999999</v>
      </c>
      <c r="F12" s="758">
        <v>17123.099999999999</v>
      </c>
      <c r="G12" s="759">
        <f t="shared" si="1"/>
        <v>0</v>
      </c>
      <c r="H12" s="629"/>
      <c r="I12" s="645"/>
      <c r="J12" s="645"/>
      <c r="K12" s="629"/>
      <c r="L12" s="629"/>
      <c r="M12" s="629"/>
      <c r="N12" s="629"/>
      <c r="O12" s="629"/>
      <c r="P12" s="629"/>
      <c r="Q12" s="629"/>
      <c r="R12" s="629"/>
      <c r="S12" s="629"/>
      <c r="T12" s="629"/>
      <c r="U12" s="629"/>
      <c r="V12" s="629"/>
      <c r="W12" s="629"/>
      <c r="X12" s="629"/>
      <c r="Y12" s="629"/>
      <c r="Z12" s="629"/>
      <c r="AA12" s="629"/>
      <c r="AB12" s="629"/>
      <c r="AC12" s="629"/>
      <c r="AD12" s="629"/>
      <c r="AE12" s="629"/>
    </row>
    <row r="13" spans="1:31">
      <c r="A13" s="754" t="s">
        <v>8</v>
      </c>
      <c r="B13" s="755">
        <v>3450</v>
      </c>
      <c r="C13" s="756">
        <v>3450</v>
      </c>
      <c r="D13" s="757">
        <f t="shared" si="0"/>
        <v>0</v>
      </c>
      <c r="E13" s="758">
        <v>9280.5</v>
      </c>
      <c r="F13" s="758">
        <v>9280.5</v>
      </c>
      <c r="G13" s="759">
        <f t="shared" si="1"/>
        <v>0</v>
      </c>
      <c r="H13" s="629"/>
      <c r="I13" s="645"/>
      <c r="J13" s="645"/>
      <c r="K13" s="629"/>
      <c r="L13" s="629"/>
      <c r="M13" s="629"/>
      <c r="N13" s="629"/>
      <c r="O13" s="629"/>
      <c r="P13" s="629"/>
      <c r="Q13" s="629"/>
      <c r="R13" s="629"/>
      <c r="S13" s="629"/>
      <c r="T13" s="629"/>
      <c r="U13" s="629"/>
      <c r="V13" s="629"/>
      <c r="W13" s="629"/>
      <c r="X13" s="629"/>
      <c r="Y13" s="629"/>
      <c r="Z13" s="629"/>
      <c r="AA13" s="629"/>
      <c r="AB13" s="629"/>
      <c r="AC13" s="629"/>
      <c r="AD13" s="629"/>
      <c r="AE13" s="629"/>
    </row>
    <row r="14" spans="1:31">
      <c r="A14" s="754" t="s">
        <v>9</v>
      </c>
      <c r="B14" s="755">
        <v>3609.6</v>
      </c>
      <c r="C14" s="756">
        <v>3609.6</v>
      </c>
      <c r="D14" s="757">
        <f t="shared" si="0"/>
        <v>0</v>
      </c>
      <c r="E14" s="758">
        <v>18698.7</v>
      </c>
      <c r="F14" s="758">
        <v>18698.7</v>
      </c>
      <c r="G14" s="759">
        <f t="shared" si="1"/>
        <v>0</v>
      </c>
      <c r="H14" s="629"/>
      <c r="I14" s="645"/>
      <c r="J14" s="645"/>
      <c r="K14" s="629"/>
      <c r="L14" s="629"/>
      <c r="M14" s="629"/>
      <c r="N14" s="629"/>
      <c r="O14" s="629"/>
      <c r="P14" s="629"/>
      <c r="Q14" s="629"/>
      <c r="R14" s="629"/>
      <c r="S14" s="629"/>
      <c r="T14" s="629"/>
      <c r="U14" s="629"/>
      <c r="V14" s="629"/>
      <c r="W14" s="629"/>
      <c r="X14" s="629"/>
      <c r="Y14" s="629"/>
      <c r="Z14" s="629"/>
      <c r="AA14" s="629"/>
      <c r="AB14" s="629"/>
      <c r="AC14" s="629"/>
      <c r="AD14" s="629"/>
      <c r="AE14" s="629"/>
    </row>
    <row r="15" spans="1:31">
      <c r="A15" s="754" t="s">
        <v>10</v>
      </c>
      <c r="B15" s="755">
        <v>3711.3</v>
      </c>
      <c r="C15" s="756">
        <v>3711.3</v>
      </c>
      <c r="D15" s="757">
        <f t="shared" si="0"/>
        <v>0</v>
      </c>
      <c r="E15" s="758">
        <v>23800.2</v>
      </c>
      <c r="F15" s="758">
        <v>23800.2</v>
      </c>
      <c r="G15" s="759">
        <f t="shared" si="1"/>
        <v>0</v>
      </c>
      <c r="H15" s="629"/>
      <c r="I15" s="645"/>
      <c r="J15" s="645"/>
      <c r="K15" s="629"/>
      <c r="L15" s="629"/>
      <c r="M15" s="629"/>
      <c r="N15" s="629"/>
      <c r="O15" s="629"/>
      <c r="P15" s="629"/>
      <c r="Q15" s="629"/>
      <c r="R15" s="629"/>
      <c r="S15" s="629"/>
      <c r="T15" s="629"/>
      <c r="U15" s="629"/>
      <c r="V15" s="629"/>
      <c r="W15" s="629"/>
      <c r="X15" s="629"/>
      <c r="Y15" s="629"/>
      <c r="Z15" s="629"/>
      <c r="AA15" s="629"/>
      <c r="AB15" s="629"/>
      <c r="AC15" s="629"/>
      <c r="AD15" s="629"/>
      <c r="AE15" s="629"/>
    </row>
    <row r="16" spans="1:31">
      <c r="A16" s="754" t="s">
        <v>779</v>
      </c>
      <c r="B16" s="755">
        <v>3495.6</v>
      </c>
      <c r="C16" s="760">
        <v>3495.6</v>
      </c>
      <c r="D16" s="757">
        <f t="shared" si="0"/>
        <v>0</v>
      </c>
      <c r="E16" s="758">
        <v>12038.1</v>
      </c>
      <c r="F16" s="758">
        <v>12038.1</v>
      </c>
      <c r="G16" s="759">
        <f t="shared" si="1"/>
        <v>0</v>
      </c>
      <c r="H16" s="629"/>
      <c r="I16" s="645"/>
      <c r="J16" s="645"/>
      <c r="K16" s="629"/>
      <c r="L16" s="629"/>
      <c r="M16" s="629"/>
      <c r="N16" s="629"/>
      <c r="O16" s="629"/>
      <c r="P16" s="629"/>
      <c r="Q16" s="629"/>
      <c r="R16" s="629"/>
      <c r="S16" s="629"/>
      <c r="T16" s="629"/>
      <c r="U16" s="629"/>
      <c r="V16" s="629"/>
      <c r="W16" s="629"/>
      <c r="X16" s="629"/>
      <c r="Y16" s="629"/>
      <c r="Z16" s="629"/>
      <c r="AA16" s="629"/>
      <c r="AB16" s="629"/>
      <c r="AC16" s="629"/>
      <c r="AD16" s="629"/>
      <c r="AE16" s="629"/>
    </row>
    <row r="17" spans="1:31">
      <c r="A17" s="754" t="s">
        <v>12</v>
      </c>
      <c r="B17" s="755">
        <v>3855</v>
      </c>
      <c r="C17" s="756">
        <v>3855</v>
      </c>
      <c r="D17" s="757">
        <f t="shared" si="0"/>
        <v>0</v>
      </c>
      <c r="E17" s="758">
        <v>17778</v>
      </c>
      <c r="F17" s="758">
        <v>17778</v>
      </c>
      <c r="G17" s="759">
        <f t="shared" si="1"/>
        <v>0</v>
      </c>
      <c r="H17" s="629"/>
      <c r="I17" s="645"/>
      <c r="J17" s="645"/>
      <c r="K17" s="629"/>
      <c r="L17" s="629"/>
      <c r="M17" s="629"/>
      <c r="N17" s="629"/>
      <c r="O17" s="629"/>
      <c r="P17" s="629"/>
      <c r="Q17" s="629"/>
      <c r="R17" s="629"/>
      <c r="S17" s="629"/>
      <c r="T17" s="629"/>
      <c r="U17" s="629"/>
      <c r="V17" s="629"/>
      <c r="W17" s="629"/>
      <c r="X17" s="629"/>
      <c r="Y17" s="629"/>
      <c r="Z17" s="629"/>
      <c r="AA17" s="629"/>
      <c r="AB17" s="629"/>
      <c r="AC17" s="629"/>
      <c r="AD17" s="629"/>
      <c r="AE17" s="629"/>
    </row>
    <row r="18" spans="1:31">
      <c r="A18" s="754" t="s">
        <v>13</v>
      </c>
      <c r="B18" s="755">
        <v>3409.2</v>
      </c>
      <c r="C18" s="756">
        <v>3409.2</v>
      </c>
      <c r="D18" s="757">
        <f t="shared" si="0"/>
        <v>0</v>
      </c>
      <c r="E18" s="758">
        <v>18611.7</v>
      </c>
      <c r="F18" s="758">
        <v>18611.7</v>
      </c>
      <c r="G18" s="759">
        <f t="shared" si="1"/>
        <v>0</v>
      </c>
      <c r="H18" s="629"/>
      <c r="I18" s="645"/>
      <c r="J18" s="645"/>
      <c r="K18" s="629"/>
      <c r="L18" s="629"/>
      <c r="M18" s="629"/>
      <c r="N18" s="629"/>
      <c r="O18" s="629"/>
      <c r="P18" s="629"/>
      <c r="Q18" s="629"/>
      <c r="R18" s="629"/>
      <c r="S18" s="629"/>
      <c r="T18" s="629"/>
      <c r="U18" s="629"/>
      <c r="V18" s="629"/>
      <c r="W18" s="629"/>
      <c r="X18" s="629"/>
      <c r="Y18" s="629"/>
      <c r="Z18" s="629"/>
      <c r="AA18" s="629"/>
      <c r="AB18" s="629"/>
      <c r="AC18" s="629"/>
      <c r="AD18" s="629"/>
      <c r="AE18" s="629"/>
    </row>
    <row r="19" spans="1:31">
      <c r="A19" s="754" t="s">
        <v>14</v>
      </c>
      <c r="B19" s="755">
        <v>0</v>
      </c>
      <c r="C19" s="756">
        <v>0</v>
      </c>
      <c r="D19" s="757">
        <f t="shared" si="0"/>
        <v>0</v>
      </c>
      <c r="E19" s="758">
        <v>0</v>
      </c>
      <c r="F19" s="758">
        <v>0</v>
      </c>
      <c r="G19" s="759">
        <f t="shared" si="1"/>
        <v>0</v>
      </c>
      <c r="H19" s="629"/>
      <c r="I19" s="645"/>
      <c r="J19" s="645"/>
      <c r="K19" s="629"/>
      <c r="L19" s="629"/>
      <c r="M19" s="629"/>
      <c r="N19" s="629"/>
      <c r="O19" s="629"/>
      <c r="P19" s="629"/>
      <c r="Q19" s="629"/>
      <c r="R19" s="629"/>
      <c r="S19" s="629"/>
      <c r="T19" s="629"/>
      <c r="U19" s="629"/>
      <c r="V19" s="629"/>
      <c r="W19" s="629"/>
      <c r="X19" s="629"/>
      <c r="Y19" s="629"/>
      <c r="Z19" s="629"/>
      <c r="AA19" s="629"/>
      <c r="AB19" s="629"/>
      <c r="AC19" s="629"/>
      <c r="AD19" s="629"/>
      <c r="AE19" s="629"/>
    </row>
    <row r="20" spans="1:31">
      <c r="A20" s="754" t="s">
        <v>15</v>
      </c>
      <c r="B20" s="755">
        <v>3513</v>
      </c>
      <c r="C20" s="756">
        <v>3513</v>
      </c>
      <c r="D20" s="757">
        <f t="shared" si="0"/>
        <v>0</v>
      </c>
      <c r="E20" s="758">
        <v>16081.2</v>
      </c>
      <c r="F20" s="758">
        <v>16081.2</v>
      </c>
      <c r="G20" s="759">
        <f t="shared" si="1"/>
        <v>0</v>
      </c>
      <c r="H20" s="629"/>
      <c r="I20" s="645"/>
      <c r="J20" s="645"/>
      <c r="K20" s="629"/>
      <c r="L20" s="629"/>
      <c r="M20" s="629"/>
      <c r="N20" s="629"/>
      <c r="O20" s="629"/>
      <c r="P20" s="629"/>
      <c r="Q20" s="629"/>
      <c r="R20" s="629"/>
      <c r="S20" s="629"/>
      <c r="T20" s="629"/>
      <c r="U20" s="629"/>
      <c r="V20" s="629"/>
      <c r="W20" s="629"/>
      <c r="X20" s="629"/>
      <c r="Y20" s="629"/>
      <c r="Z20" s="629"/>
      <c r="AA20" s="629"/>
      <c r="AB20" s="629"/>
      <c r="AC20" s="629"/>
      <c r="AD20" s="629"/>
      <c r="AE20" s="629"/>
    </row>
    <row r="21" spans="1:31">
      <c r="A21" s="754" t="s">
        <v>868</v>
      </c>
      <c r="B21" s="755">
        <v>3579.9</v>
      </c>
      <c r="C21" s="756">
        <v>3579.9</v>
      </c>
      <c r="D21" s="757">
        <f t="shared" si="0"/>
        <v>0</v>
      </c>
      <c r="E21" s="758">
        <v>13493.4</v>
      </c>
      <c r="F21" s="758">
        <v>13493.4</v>
      </c>
      <c r="G21" s="759">
        <f t="shared" si="1"/>
        <v>0</v>
      </c>
      <c r="H21" s="629"/>
      <c r="I21" s="645"/>
      <c r="J21" s="645"/>
      <c r="K21" s="629"/>
      <c r="L21" s="629"/>
      <c r="M21" s="629"/>
      <c r="N21" s="629"/>
      <c r="O21" s="629"/>
      <c r="P21" s="629"/>
      <c r="Q21" s="629"/>
      <c r="R21" s="629"/>
      <c r="S21" s="629"/>
      <c r="T21" s="629"/>
      <c r="U21" s="629"/>
      <c r="V21" s="629"/>
      <c r="W21" s="629"/>
      <c r="X21" s="629"/>
      <c r="Y21" s="629"/>
      <c r="Z21" s="629"/>
      <c r="AA21" s="629"/>
      <c r="AB21" s="629"/>
      <c r="AC21" s="629"/>
      <c r="AD21" s="629"/>
      <c r="AE21" s="629"/>
    </row>
    <row r="22" spans="1:31">
      <c r="A22" s="754" t="s">
        <v>217</v>
      </c>
      <c r="B22" s="755">
        <v>3607.5</v>
      </c>
      <c r="C22" s="756">
        <v>3607.5</v>
      </c>
      <c r="D22" s="757">
        <f t="shared" si="0"/>
        <v>0</v>
      </c>
      <c r="E22" s="758">
        <v>13749</v>
      </c>
      <c r="F22" s="758">
        <v>13749</v>
      </c>
      <c r="G22" s="759">
        <f t="shared" si="1"/>
        <v>0</v>
      </c>
      <c r="H22" s="629"/>
      <c r="I22" s="645"/>
      <c r="J22" s="645"/>
      <c r="K22" s="629"/>
      <c r="L22" s="629"/>
      <c r="M22" s="629"/>
      <c r="N22" s="629"/>
      <c r="O22" s="629"/>
      <c r="P22" s="629"/>
      <c r="Q22" s="629"/>
      <c r="R22" s="629"/>
      <c r="S22" s="629"/>
      <c r="T22" s="629"/>
      <c r="U22" s="629"/>
      <c r="V22" s="629"/>
      <c r="W22" s="629"/>
      <c r="X22" s="629"/>
      <c r="Y22" s="629"/>
      <c r="Z22" s="629"/>
      <c r="AA22" s="629"/>
      <c r="AB22" s="629"/>
      <c r="AC22" s="629"/>
      <c r="AD22" s="629"/>
      <c r="AE22" s="629"/>
    </row>
    <row r="23" spans="1:31">
      <c r="A23" s="754" t="s">
        <v>781</v>
      </c>
      <c r="B23" s="755">
        <v>3362.4</v>
      </c>
      <c r="C23" s="756">
        <v>3362.4</v>
      </c>
      <c r="D23" s="757">
        <f t="shared" si="0"/>
        <v>0</v>
      </c>
      <c r="E23" s="758">
        <v>13262.4</v>
      </c>
      <c r="F23" s="758">
        <v>13262.4</v>
      </c>
      <c r="G23" s="759">
        <f t="shared" si="1"/>
        <v>0</v>
      </c>
      <c r="H23" s="629"/>
      <c r="I23" s="645"/>
      <c r="J23" s="645"/>
      <c r="K23" s="629"/>
      <c r="L23" s="629"/>
      <c r="M23" s="629"/>
      <c r="N23" s="629"/>
      <c r="O23" s="629"/>
      <c r="P23" s="629"/>
      <c r="Q23" s="629"/>
      <c r="R23" s="629"/>
      <c r="S23" s="629"/>
      <c r="T23" s="629"/>
      <c r="U23" s="629"/>
      <c r="V23" s="629"/>
      <c r="W23" s="629"/>
      <c r="X23" s="629"/>
      <c r="Y23" s="629"/>
      <c r="Z23" s="629"/>
      <c r="AA23" s="629"/>
      <c r="AB23" s="629"/>
      <c r="AC23" s="629"/>
      <c r="AD23" s="629"/>
      <c r="AE23" s="629"/>
    </row>
    <row r="24" spans="1:31">
      <c r="A24" s="754" t="s">
        <v>19</v>
      </c>
      <c r="B24" s="755">
        <v>3806.7</v>
      </c>
      <c r="C24" s="756">
        <v>3806.7</v>
      </c>
      <c r="D24" s="757">
        <f t="shared" si="0"/>
        <v>0</v>
      </c>
      <c r="E24" s="758">
        <v>15989.1</v>
      </c>
      <c r="F24" s="758">
        <v>15989.1</v>
      </c>
      <c r="G24" s="759">
        <f t="shared" si="1"/>
        <v>0</v>
      </c>
      <c r="H24" s="629"/>
      <c r="I24" s="645"/>
      <c r="J24" s="645"/>
      <c r="K24" s="629"/>
      <c r="L24" s="629"/>
      <c r="M24" s="629"/>
      <c r="N24" s="629"/>
      <c r="O24" s="629"/>
      <c r="P24" s="629"/>
      <c r="Q24" s="629"/>
      <c r="R24" s="629"/>
      <c r="S24" s="629"/>
      <c r="T24" s="629"/>
      <c r="U24" s="629"/>
      <c r="V24" s="629"/>
      <c r="W24" s="629"/>
      <c r="X24" s="629"/>
      <c r="Y24" s="629"/>
      <c r="Z24" s="629"/>
      <c r="AA24" s="629"/>
      <c r="AB24" s="629"/>
      <c r="AC24" s="629"/>
      <c r="AD24" s="629"/>
      <c r="AE24" s="629"/>
    </row>
    <row r="25" spans="1:31">
      <c r="A25" s="754" t="s">
        <v>299</v>
      </c>
      <c r="B25" s="755">
        <v>3360</v>
      </c>
      <c r="C25" s="756">
        <v>3360</v>
      </c>
      <c r="D25" s="757">
        <f t="shared" si="0"/>
        <v>0</v>
      </c>
      <c r="E25" s="758">
        <v>9279.9</v>
      </c>
      <c r="F25" s="758">
        <v>9279.9</v>
      </c>
      <c r="G25" s="759">
        <f t="shared" si="1"/>
        <v>0</v>
      </c>
      <c r="H25" s="629"/>
      <c r="I25" s="645"/>
      <c r="J25" s="645"/>
      <c r="K25" s="629"/>
      <c r="L25" s="629"/>
      <c r="M25" s="629"/>
      <c r="N25" s="629"/>
      <c r="O25" s="629"/>
      <c r="P25" s="629"/>
      <c r="Q25" s="629"/>
      <c r="R25" s="629"/>
      <c r="S25" s="629"/>
      <c r="T25" s="629"/>
      <c r="U25" s="629"/>
      <c r="V25" s="629"/>
      <c r="W25" s="629"/>
      <c r="X25" s="629"/>
      <c r="Y25" s="629"/>
      <c r="Z25" s="629"/>
      <c r="AA25" s="629"/>
      <c r="AB25" s="629"/>
      <c r="AC25" s="629"/>
      <c r="AD25" s="629"/>
      <c r="AE25" s="629"/>
    </row>
    <row r="26" spans="1:31">
      <c r="A26" s="754" t="s">
        <v>782</v>
      </c>
      <c r="B26" s="755">
        <v>3677.7</v>
      </c>
      <c r="C26" s="756">
        <v>3677.7</v>
      </c>
      <c r="D26" s="757">
        <f t="shared" si="0"/>
        <v>0</v>
      </c>
      <c r="E26" s="758">
        <v>13525.8</v>
      </c>
      <c r="F26" s="758">
        <v>13525.8</v>
      </c>
      <c r="G26" s="759">
        <f t="shared" si="1"/>
        <v>0</v>
      </c>
      <c r="H26" s="629"/>
      <c r="I26" s="645"/>
      <c r="J26" s="645"/>
      <c r="K26" s="629"/>
      <c r="L26" s="629"/>
      <c r="M26" s="629"/>
      <c r="N26" s="629"/>
      <c r="O26" s="629"/>
      <c r="P26" s="629"/>
      <c r="Q26" s="629"/>
      <c r="R26" s="629"/>
      <c r="S26" s="629"/>
      <c r="T26" s="629"/>
      <c r="U26" s="629"/>
      <c r="V26" s="629"/>
      <c r="W26" s="629"/>
      <c r="X26" s="629"/>
      <c r="Y26" s="629"/>
      <c r="Z26" s="629"/>
      <c r="AA26" s="629"/>
      <c r="AB26" s="629"/>
      <c r="AC26" s="629"/>
      <c r="AD26" s="629"/>
      <c r="AE26" s="629"/>
    </row>
    <row r="27" spans="1:31">
      <c r="A27" s="754" t="s">
        <v>783</v>
      </c>
      <c r="B27" s="755">
        <v>3685.5</v>
      </c>
      <c r="C27" s="756">
        <v>3685.5</v>
      </c>
      <c r="D27" s="757">
        <f t="shared" si="0"/>
        <v>0</v>
      </c>
      <c r="E27" s="758">
        <v>16740</v>
      </c>
      <c r="F27" s="758">
        <v>16740</v>
      </c>
      <c r="G27" s="759">
        <f t="shared" si="1"/>
        <v>0</v>
      </c>
      <c r="H27" s="629"/>
      <c r="I27" s="645"/>
      <c r="J27" s="645"/>
      <c r="K27" s="629"/>
      <c r="L27" s="629"/>
      <c r="M27" s="629"/>
      <c r="N27" s="629"/>
      <c r="O27" s="629"/>
      <c r="P27" s="629"/>
      <c r="Q27" s="629"/>
      <c r="R27" s="629"/>
      <c r="S27" s="629"/>
      <c r="T27" s="629"/>
      <c r="U27" s="629"/>
      <c r="V27" s="629"/>
      <c r="W27" s="629"/>
      <c r="X27" s="629"/>
      <c r="Y27" s="629"/>
      <c r="Z27" s="629"/>
      <c r="AA27" s="629"/>
      <c r="AB27" s="629"/>
      <c r="AC27" s="629"/>
      <c r="AD27" s="629"/>
      <c r="AE27" s="629"/>
    </row>
    <row r="28" spans="1:31">
      <c r="A28" s="754" t="s">
        <v>296</v>
      </c>
      <c r="B28" s="755">
        <v>3782.4</v>
      </c>
      <c r="C28" s="756">
        <v>3782.4</v>
      </c>
      <c r="D28" s="757">
        <v>0</v>
      </c>
      <c r="E28" s="758">
        <v>14303.1</v>
      </c>
      <c r="F28" s="758">
        <v>14303.1</v>
      </c>
      <c r="G28" s="759">
        <v>0</v>
      </c>
      <c r="H28" s="629"/>
      <c r="I28" s="645"/>
      <c r="J28" s="645"/>
      <c r="K28" s="629"/>
      <c r="L28" s="629"/>
      <c r="M28" s="629"/>
      <c r="N28" s="629"/>
      <c r="O28" s="629"/>
      <c r="P28" s="629"/>
      <c r="Q28" s="629"/>
      <c r="R28" s="629"/>
      <c r="S28" s="629"/>
      <c r="T28" s="629"/>
      <c r="U28" s="629"/>
      <c r="V28" s="629"/>
      <c r="W28" s="629"/>
      <c r="X28" s="629"/>
      <c r="Y28" s="629"/>
      <c r="Z28" s="629"/>
      <c r="AA28" s="629"/>
      <c r="AB28" s="629"/>
      <c r="AC28" s="629"/>
      <c r="AD28" s="629"/>
      <c r="AE28" s="629"/>
    </row>
    <row r="29" spans="1:31">
      <c r="A29" s="754" t="s">
        <v>295</v>
      </c>
      <c r="B29" s="755">
        <v>3626.7</v>
      </c>
      <c r="C29" s="756">
        <v>3626.7</v>
      </c>
      <c r="D29" s="757">
        <f t="shared" si="0"/>
        <v>0</v>
      </c>
      <c r="E29" s="758">
        <v>14594.7</v>
      </c>
      <c r="F29" s="758">
        <v>14594.7</v>
      </c>
      <c r="G29" s="759">
        <f t="shared" si="1"/>
        <v>0</v>
      </c>
      <c r="H29" s="629"/>
      <c r="I29" s="645"/>
      <c r="J29" s="645"/>
      <c r="K29" s="629"/>
      <c r="L29" s="629"/>
      <c r="M29" s="629"/>
      <c r="N29" s="629"/>
      <c r="O29" s="629"/>
      <c r="P29" s="629"/>
      <c r="Q29" s="629"/>
      <c r="R29" s="629"/>
      <c r="S29" s="629"/>
      <c r="T29" s="629"/>
      <c r="U29" s="629"/>
      <c r="V29" s="629"/>
      <c r="W29" s="629"/>
      <c r="X29" s="629"/>
      <c r="Y29" s="629"/>
      <c r="Z29" s="629"/>
      <c r="AA29" s="629"/>
      <c r="AB29" s="629"/>
      <c r="AC29" s="629"/>
      <c r="AD29" s="629"/>
      <c r="AE29" s="629"/>
    </row>
    <row r="30" spans="1:31">
      <c r="A30" s="754" t="s">
        <v>294</v>
      </c>
      <c r="B30" s="755">
        <v>3686.7</v>
      </c>
      <c r="C30" s="756">
        <v>3686.7</v>
      </c>
      <c r="D30" s="757">
        <f t="shared" si="0"/>
        <v>0</v>
      </c>
      <c r="E30" s="758">
        <v>14061</v>
      </c>
      <c r="F30" s="758">
        <v>14061</v>
      </c>
      <c r="G30" s="759">
        <f t="shared" si="1"/>
        <v>0</v>
      </c>
      <c r="H30" s="629"/>
      <c r="I30" s="645"/>
      <c r="J30" s="645"/>
      <c r="K30" s="629"/>
      <c r="L30" s="629"/>
      <c r="M30" s="629"/>
      <c r="N30" s="629"/>
      <c r="O30" s="629"/>
      <c r="P30" s="629"/>
      <c r="Q30" s="629"/>
      <c r="R30" s="629"/>
      <c r="S30" s="629"/>
      <c r="T30" s="629"/>
      <c r="U30" s="629"/>
      <c r="V30" s="629"/>
      <c r="W30" s="629"/>
      <c r="X30" s="629"/>
      <c r="Y30" s="629"/>
      <c r="Z30" s="629"/>
      <c r="AA30" s="629"/>
      <c r="AB30" s="629"/>
      <c r="AC30" s="629"/>
      <c r="AD30" s="629"/>
      <c r="AE30" s="629"/>
    </row>
    <row r="31" spans="1:31">
      <c r="A31" s="754" t="s">
        <v>26</v>
      </c>
      <c r="B31" s="755">
        <v>3682.5</v>
      </c>
      <c r="C31" s="756">
        <v>3682.5</v>
      </c>
      <c r="D31" s="757">
        <f t="shared" si="0"/>
        <v>0</v>
      </c>
      <c r="E31" s="758">
        <v>17040</v>
      </c>
      <c r="F31" s="758">
        <v>17040</v>
      </c>
      <c r="G31" s="759">
        <f t="shared" si="1"/>
        <v>0</v>
      </c>
      <c r="H31" s="629"/>
      <c r="I31" s="645"/>
      <c r="J31" s="645"/>
      <c r="K31" s="629"/>
      <c r="L31" s="629"/>
      <c r="M31" s="629"/>
      <c r="N31" s="629"/>
      <c r="O31" s="629"/>
      <c r="P31" s="629"/>
      <c r="Q31" s="629"/>
      <c r="R31" s="629"/>
      <c r="S31" s="629"/>
      <c r="T31" s="629"/>
      <c r="U31" s="629"/>
      <c r="V31" s="629"/>
      <c r="W31" s="629"/>
      <c r="X31" s="629"/>
      <c r="Y31" s="629"/>
      <c r="Z31" s="629"/>
      <c r="AA31" s="629"/>
      <c r="AB31" s="629"/>
      <c r="AC31" s="629"/>
      <c r="AD31" s="629"/>
      <c r="AE31" s="629"/>
    </row>
    <row r="32" spans="1:31">
      <c r="A32" s="754" t="s">
        <v>27</v>
      </c>
      <c r="B32" s="755">
        <v>3681</v>
      </c>
      <c r="C32" s="756">
        <v>3681</v>
      </c>
      <c r="D32" s="757">
        <f t="shared" si="0"/>
        <v>0</v>
      </c>
      <c r="E32" s="758">
        <v>12773.7</v>
      </c>
      <c r="F32" s="758">
        <v>12773.7</v>
      </c>
      <c r="G32" s="759">
        <f t="shared" si="1"/>
        <v>0</v>
      </c>
      <c r="H32" s="629"/>
      <c r="I32" s="645"/>
      <c r="J32" s="645"/>
      <c r="K32" s="629"/>
      <c r="L32" s="629"/>
      <c r="M32" s="629"/>
      <c r="N32" s="629"/>
      <c r="O32" s="629"/>
      <c r="P32" s="629"/>
      <c r="Q32" s="629"/>
      <c r="R32" s="629"/>
      <c r="S32" s="629"/>
      <c r="T32" s="629"/>
      <c r="U32" s="629"/>
      <c r="V32" s="629"/>
      <c r="W32" s="629"/>
      <c r="X32" s="629"/>
      <c r="Y32" s="629"/>
      <c r="Z32" s="629"/>
      <c r="AA32" s="629"/>
      <c r="AB32" s="629"/>
      <c r="AC32" s="629"/>
      <c r="AD32" s="629"/>
      <c r="AE32" s="629"/>
    </row>
    <row r="33" spans="1:31">
      <c r="A33" s="754" t="s">
        <v>28</v>
      </c>
      <c r="B33" s="755">
        <v>3639.9</v>
      </c>
      <c r="C33" s="756">
        <v>3639.9</v>
      </c>
      <c r="D33" s="757">
        <f t="shared" si="0"/>
        <v>0</v>
      </c>
      <c r="E33" s="758">
        <v>12714.9</v>
      </c>
      <c r="F33" s="758">
        <v>12714.9</v>
      </c>
      <c r="G33" s="759">
        <f t="shared" si="1"/>
        <v>0</v>
      </c>
      <c r="H33" s="629"/>
      <c r="I33" s="645"/>
      <c r="J33" s="645"/>
      <c r="K33" s="629"/>
      <c r="L33" s="629"/>
      <c r="M33" s="629"/>
      <c r="N33" s="629"/>
      <c r="O33" s="629"/>
      <c r="P33" s="629"/>
      <c r="Q33" s="629"/>
      <c r="R33" s="629"/>
      <c r="S33" s="629"/>
      <c r="T33" s="629"/>
      <c r="U33" s="629"/>
      <c r="V33" s="629"/>
      <c r="W33" s="629"/>
      <c r="X33" s="629"/>
      <c r="Y33" s="629"/>
      <c r="Z33" s="629"/>
      <c r="AA33" s="629"/>
      <c r="AB33" s="629"/>
      <c r="AC33" s="629"/>
      <c r="AD33" s="629"/>
      <c r="AE33" s="629"/>
    </row>
    <row r="34" spans="1:31">
      <c r="A34" s="754" t="s">
        <v>786</v>
      </c>
      <c r="B34" s="755">
        <v>3588.3</v>
      </c>
      <c r="C34" s="756">
        <v>3588.3</v>
      </c>
      <c r="D34" s="757">
        <f t="shared" si="0"/>
        <v>0</v>
      </c>
      <c r="E34" s="758">
        <v>12730.5</v>
      </c>
      <c r="F34" s="758">
        <v>12730.5</v>
      </c>
      <c r="G34" s="759">
        <f t="shared" si="1"/>
        <v>0</v>
      </c>
      <c r="H34" s="629"/>
      <c r="I34" s="645"/>
      <c r="J34" s="645"/>
      <c r="K34" s="629"/>
      <c r="L34" s="629"/>
      <c r="M34" s="629"/>
      <c r="N34" s="629"/>
      <c r="O34" s="629"/>
      <c r="P34" s="629"/>
      <c r="Q34" s="629"/>
      <c r="R34" s="629"/>
      <c r="S34" s="629"/>
      <c r="T34" s="629"/>
      <c r="U34" s="629"/>
      <c r="V34" s="629"/>
      <c r="W34" s="629"/>
      <c r="X34" s="629"/>
      <c r="Y34" s="629"/>
      <c r="Z34" s="629"/>
      <c r="AA34" s="629"/>
      <c r="AB34" s="629"/>
      <c r="AC34" s="629"/>
      <c r="AD34" s="629"/>
      <c r="AE34" s="629"/>
    </row>
    <row r="35" spans="1:31">
      <c r="A35" s="754" t="s">
        <v>292</v>
      </c>
      <c r="B35" s="755">
        <v>3579.9</v>
      </c>
      <c r="C35" s="756">
        <v>3579.9</v>
      </c>
      <c r="D35" s="757">
        <f t="shared" si="0"/>
        <v>0</v>
      </c>
      <c r="E35" s="758">
        <v>13493.4</v>
      </c>
      <c r="F35" s="758">
        <v>13493.4</v>
      </c>
      <c r="G35" s="759">
        <f t="shared" si="1"/>
        <v>0</v>
      </c>
      <c r="H35" s="629"/>
      <c r="I35" s="645"/>
      <c r="J35" s="645"/>
      <c r="K35" s="629"/>
      <c r="L35" s="629"/>
      <c r="M35" s="629"/>
      <c r="N35" s="629"/>
      <c r="O35" s="629"/>
      <c r="P35" s="629"/>
      <c r="Q35" s="629"/>
      <c r="R35" s="629"/>
      <c r="S35" s="629"/>
      <c r="T35" s="629"/>
      <c r="U35" s="629"/>
      <c r="V35" s="629"/>
      <c r="W35" s="629"/>
      <c r="X35" s="629"/>
      <c r="Y35" s="629"/>
      <c r="Z35" s="629"/>
      <c r="AA35" s="629"/>
      <c r="AB35" s="629"/>
      <c r="AC35" s="629"/>
      <c r="AD35" s="629"/>
      <c r="AE35" s="629"/>
    </row>
    <row r="36" spans="1:31">
      <c r="A36" s="754" t="s">
        <v>291</v>
      </c>
      <c r="B36" s="755">
        <v>3855.3</v>
      </c>
      <c r="C36" s="756">
        <v>3855.3</v>
      </c>
      <c r="D36" s="757">
        <f t="shared" si="0"/>
        <v>0</v>
      </c>
      <c r="E36" s="758">
        <v>14594.7</v>
      </c>
      <c r="F36" s="758">
        <v>14594.7</v>
      </c>
      <c r="G36" s="759">
        <f t="shared" si="1"/>
        <v>0</v>
      </c>
      <c r="H36" s="629"/>
      <c r="I36" s="645"/>
      <c r="J36" s="645"/>
      <c r="K36" s="629"/>
      <c r="L36" s="629"/>
      <c r="M36" s="629"/>
      <c r="N36" s="629"/>
      <c r="O36" s="629"/>
      <c r="P36" s="629"/>
      <c r="Q36" s="629"/>
      <c r="R36" s="629"/>
      <c r="S36" s="629"/>
      <c r="T36" s="629"/>
      <c r="U36" s="629"/>
      <c r="V36" s="629"/>
      <c r="W36" s="629"/>
      <c r="X36" s="629"/>
      <c r="Y36" s="629"/>
      <c r="Z36" s="629"/>
      <c r="AA36" s="629"/>
      <c r="AB36" s="629"/>
      <c r="AC36" s="629"/>
      <c r="AD36" s="629"/>
      <c r="AE36" s="629"/>
    </row>
    <row r="37" spans="1:31" ht="15.6" thickBot="1">
      <c r="A37" s="754" t="s">
        <v>32</v>
      </c>
      <c r="B37" s="761">
        <v>3365.7</v>
      </c>
      <c r="C37" s="762">
        <v>3365.7</v>
      </c>
      <c r="D37" s="763">
        <f t="shared" si="0"/>
        <v>0</v>
      </c>
      <c r="E37" s="764">
        <v>12827.7</v>
      </c>
      <c r="F37" s="764">
        <v>12827.7</v>
      </c>
      <c r="G37" s="765">
        <f t="shared" si="1"/>
        <v>0</v>
      </c>
      <c r="H37" s="629"/>
      <c r="I37" s="645"/>
      <c r="J37" s="645"/>
      <c r="K37" s="629"/>
      <c r="L37" s="629"/>
      <c r="M37" s="629"/>
      <c r="N37" s="629"/>
      <c r="O37" s="629"/>
      <c r="P37" s="629"/>
      <c r="Q37" s="629"/>
      <c r="R37" s="629"/>
      <c r="S37" s="629"/>
      <c r="T37" s="629"/>
      <c r="U37" s="629"/>
      <c r="V37" s="629"/>
      <c r="W37" s="629"/>
      <c r="X37" s="629"/>
      <c r="Y37" s="629"/>
      <c r="Z37" s="629"/>
      <c r="AA37" s="629"/>
      <c r="AB37" s="629"/>
      <c r="AC37" s="629"/>
      <c r="AD37" s="629"/>
      <c r="AE37" s="629"/>
    </row>
    <row r="38" spans="1:31" ht="22.5" customHeight="1" thickBot="1">
      <c r="A38" s="766" t="s">
        <v>864</v>
      </c>
      <c r="B38" s="767">
        <v>3647.1516708411855</v>
      </c>
      <c r="C38" s="768">
        <v>3649.6152407305599</v>
      </c>
      <c r="D38" s="769">
        <f t="shared" si="0"/>
        <v>6.754777732635997E-4</v>
      </c>
      <c r="E38" s="770">
        <v>15001.363754215854</v>
      </c>
      <c r="F38" s="770">
        <v>15005.373756774228</v>
      </c>
      <c r="G38" s="771">
        <f t="shared" si="1"/>
        <v>2.6730920095485722E-4</v>
      </c>
      <c r="H38" s="629"/>
      <c r="I38" s="645"/>
      <c r="J38" s="645"/>
      <c r="K38" s="629"/>
      <c r="L38" s="629"/>
      <c r="M38" s="629"/>
      <c r="N38" s="629"/>
      <c r="O38" s="629"/>
      <c r="P38" s="629"/>
      <c r="Q38" s="629"/>
      <c r="R38" s="629"/>
      <c r="S38" s="629"/>
      <c r="T38" s="629"/>
      <c r="U38" s="629"/>
      <c r="V38" s="629"/>
      <c r="W38" s="629"/>
      <c r="X38" s="629"/>
      <c r="Y38" s="629"/>
      <c r="Z38" s="629"/>
      <c r="AA38" s="629"/>
      <c r="AB38" s="629"/>
      <c r="AC38" s="629"/>
      <c r="AD38" s="629"/>
      <c r="AE38" s="629"/>
    </row>
    <row r="39" spans="1:31" ht="15.6">
      <c r="A39" s="667"/>
      <c r="B39" s="668"/>
      <c r="C39" s="669"/>
      <c r="D39" s="670"/>
      <c r="E39" s="629"/>
      <c r="F39" s="629"/>
      <c r="G39" s="629"/>
      <c r="H39" s="629"/>
      <c r="I39" s="629"/>
      <c r="J39" s="629"/>
      <c r="K39" s="629"/>
      <c r="L39" s="629"/>
      <c r="M39" s="629"/>
      <c r="N39" s="629"/>
      <c r="O39" s="629"/>
      <c r="P39" s="629"/>
      <c r="Q39" s="629"/>
      <c r="R39" s="629"/>
      <c r="S39" s="629"/>
      <c r="T39" s="629"/>
      <c r="U39" s="629"/>
      <c r="V39" s="629"/>
      <c r="W39" s="629"/>
      <c r="X39" s="629"/>
      <c r="Y39" s="629"/>
      <c r="Z39" s="629"/>
      <c r="AA39" s="629"/>
      <c r="AB39" s="629"/>
      <c r="AC39" s="629"/>
      <c r="AD39" s="629"/>
      <c r="AE39" s="629"/>
    </row>
    <row r="40" spans="1:31">
      <c r="A40" s="671"/>
      <c r="B40" s="668"/>
      <c r="C40" s="668"/>
      <c r="D40" s="670"/>
      <c r="E40" s="629"/>
      <c r="F40" s="629"/>
      <c r="G40" s="629"/>
      <c r="H40" s="629"/>
      <c r="I40" s="629"/>
      <c r="J40" s="629"/>
      <c r="K40" s="629"/>
      <c r="L40" s="629"/>
      <c r="M40" s="629"/>
      <c r="N40" s="629"/>
      <c r="O40" s="629"/>
      <c r="P40" s="629"/>
      <c r="Q40" s="629"/>
      <c r="R40" s="629"/>
      <c r="S40" s="629"/>
      <c r="T40" s="629"/>
      <c r="U40" s="629"/>
      <c r="V40" s="629"/>
      <c r="W40" s="629"/>
      <c r="X40" s="629"/>
      <c r="Y40" s="629"/>
      <c r="Z40" s="629"/>
      <c r="AA40" s="629"/>
      <c r="AB40" s="629"/>
      <c r="AC40" s="629"/>
      <c r="AD40" s="629"/>
      <c r="AE40" s="629"/>
    </row>
    <row r="41" spans="1:31">
      <c r="A41" s="671"/>
      <c r="B41" s="668"/>
      <c r="C41" s="668"/>
      <c r="D41" s="670"/>
      <c r="E41" s="629"/>
      <c r="F41" s="629"/>
      <c r="G41" s="629"/>
      <c r="H41" s="629"/>
      <c r="I41" s="629"/>
      <c r="J41" s="629"/>
      <c r="K41" s="629"/>
      <c r="L41" s="629"/>
      <c r="M41" s="629"/>
      <c r="N41" s="629"/>
      <c r="O41" s="629"/>
      <c r="P41" s="629"/>
      <c r="Q41" s="629"/>
      <c r="R41" s="629"/>
      <c r="S41" s="629"/>
      <c r="T41" s="629"/>
      <c r="U41" s="629"/>
      <c r="V41" s="629"/>
      <c r="W41" s="629"/>
      <c r="X41" s="629"/>
      <c r="Y41" s="629"/>
      <c r="Z41" s="629"/>
      <c r="AA41" s="629"/>
      <c r="AB41" s="629"/>
      <c r="AC41" s="629"/>
      <c r="AD41" s="629"/>
      <c r="AE41" s="629"/>
    </row>
    <row r="42" spans="1:31">
      <c r="A42" s="671"/>
      <c r="B42" s="668"/>
      <c r="C42" s="668"/>
      <c r="D42" s="670"/>
      <c r="E42" s="629"/>
      <c r="F42" s="629"/>
      <c r="G42" s="629"/>
      <c r="H42" s="629"/>
      <c r="I42" s="629"/>
      <c r="J42" s="629"/>
      <c r="K42" s="629"/>
      <c r="L42" s="629"/>
      <c r="M42" s="629"/>
      <c r="N42" s="629"/>
      <c r="O42" s="629"/>
      <c r="P42" s="629"/>
      <c r="Q42" s="629"/>
      <c r="R42" s="629"/>
      <c r="S42" s="629"/>
      <c r="T42" s="629"/>
      <c r="U42" s="629"/>
      <c r="V42" s="629"/>
      <c r="W42" s="629"/>
      <c r="X42" s="629"/>
      <c r="Y42" s="629"/>
      <c r="Z42" s="629"/>
      <c r="AA42" s="629"/>
      <c r="AB42" s="629"/>
      <c r="AC42" s="629"/>
      <c r="AD42" s="629"/>
      <c r="AE42" s="629"/>
    </row>
    <row r="43" spans="1:31">
      <c r="A43" s="667"/>
      <c r="B43" s="668"/>
      <c r="C43" s="668"/>
      <c r="D43" s="670"/>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row>
    <row r="44" spans="1:31">
      <c r="A44" s="667"/>
      <c r="B44" s="668"/>
      <c r="C44" s="668"/>
      <c r="D44" s="670"/>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row>
    <row r="45" spans="1:31">
      <c r="A45" s="672"/>
      <c r="B45" s="673"/>
      <c r="C45" s="673"/>
      <c r="D45" s="674"/>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row>
    <row r="46" spans="1:31">
      <c r="A46" s="672"/>
      <c r="B46" s="675"/>
      <c r="C46" s="675"/>
      <c r="D46" s="674"/>
      <c r="E46" s="629"/>
      <c r="F46" s="629"/>
      <c r="G46" s="629"/>
      <c r="H46" s="629"/>
      <c r="I46" s="629"/>
      <c r="J46" s="629"/>
      <c r="K46" s="629"/>
      <c r="L46" s="629"/>
      <c r="M46" s="629"/>
      <c r="N46" s="629"/>
      <c r="O46" s="629"/>
      <c r="P46" s="629"/>
      <c r="Q46" s="629"/>
      <c r="R46" s="629"/>
      <c r="S46" s="629"/>
      <c r="T46" s="629"/>
      <c r="U46" s="629"/>
      <c r="V46" s="629"/>
      <c r="W46" s="629"/>
      <c r="X46" s="629"/>
      <c r="Y46" s="629"/>
      <c r="Z46" s="629"/>
      <c r="AA46" s="629"/>
      <c r="AB46" s="629"/>
      <c r="AC46" s="629"/>
      <c r="AD46" s="629"/>
      <c r="AE46" s="629"/>
    </row>
    <row r="47" spans="1:31">
      <c r="A47" s="672"/>
      <c r="B47" s="676"/>
      <c r="C47" s="677"/>
      <c r="D47" s="672"/>
      <c r="E47" s="629"/>
      <c r="F47" s="629"/>
      <c r="G47" s="629"/>
      <c r="H47" s="629"/>
      <c r="I47" s="629"/>
      <c r="J47" s="629"/>
      <c r="K47" s="629"/>
      <c r="L47" s="629"/>
      <c r="M47" s="629"/>
      <c r="N47" s="629"/>
      <c r="O47" s="629"/>
      <c r="P47" s="629"/>
      <c r="Q47" s="629"/>
      <c r="R47" s="629"/>
      <c r="S47" s="629"/>
      <c r="T47" s="629"/>
      <c r="U47" s="629"/>
      <c r="V47" s="629"/>
      <c r="W47" s="629"/>
      <c r="X47" s="629"/>
      <c r="Y47" s="629"/>
      <c r="Z47" s="629"/>
      <c r="AA47" s="629"/>
      <c r="AB47" s="629"/>
      <c r="AC47" s="629"/>
      <c r="AD47" s="629"/>
      <c r="AE47" s="629"/>
    </row>
    <row r="48" spans="1:31">
      <c r="A48" s="672"/>
      <c r="B48" s="678"/>
      <c r="C48" s="679"/>
      <c r="D48" s="672"/>
      <c r="E48" s="629"/>
      <c r="F48" s="629"/>
      <c r="G48" s="629"/>
      <c r="H48" s="629"/>
      <c r="I48" s="629"/>
      <c r="J48" s="629"/>
      <c r="K48" s="629"/>
      <c r="L48" s="629"/>
      <c r="M48" s="629"/>
      <c r="N48" s="629"/>
      <c r="O48" s="629"/>
      <c r="P48" s="629"/>
      <c r="Q48" s="629"/>
      <c r="R48" s="629"/>
      <c r="S48" s="629"/>
      <c r="T48" s="629"/>
      <c r="U48" s="629"/>
      <c r="V48" s="629"/>
      <c r="W48" s="629"/>
      <c r="X48" s="629"/>
      <c r="Y48" s="629"/>
      <c r="Z48" s="629"/>
      <c r="AA48" s="629"/>
      <c r="AB48" s="629"/>
      <c r="AC48" s="629"/>
      <c r="AD48" s="629"/>
      <c r="AE48" s="629"/>
    </row>
    <row r="49" spans="1:31">
      <c r="A49" s="672"/>
      <c r="B49" s="680"/>
      <c r="C49" s="679"/>
      <c r="D49" s="672"/>
      <c r="E49" s="629"/>
      <c r="F49" s="629"/>
      <c r="G49" s="629"/>
      <c r="H49" s="629"/>
      <c r="I49" s="629"/>
      <c r="J49" s="629"/>
      <c r="K49" s="629"/>
      <c r="L49" s="629"/>
      <c r="M49" s="629"/>
      <c r="N49" s="629"/>
      <c r="O49" s="629"/>
      <c r="P49" s="629"/>
      <c r="Q49" s="629"/>
      <c r="R49" s="629"/>
      <c r="S49" s="629"/>
      <c r="T49" s="629"/>
      <c r="U49" s="629"/>
      <c r="V49" s="629"/>
      <c r="W49" s="629"/>
      <c r="X49" s="629"/>
      <c r="Y49" s="629"/>
      <c r="Z49" s="629"/>
      <c r="AA49" s="629"/>
      <c r="AB49" s="629"/>
      <c r="AC49" s="629"/>
      <c r="AD49" s="629"/>
      <c r="AE49" s="629"/>
    </row>
    <row r="50" spans="1:31">
      <c r="A50" s="672"/>
      <c r="B50" s="678"/>
      <c r="C50" s="679"/>
      <c r="D50" s="672"/>
      <c r="E50" s="629"/>
      <c r="F50" s="629"/>
      <c r="G50" s="629"/>
      <c r="H50" s="629"/>
      <c r="I50" s="629"/>
      <c r="J50" s="629"/>
      <c r="K50" s="629"/>
      <c r="L50" s="629"/>
      <c r="M50" s="629"/>
      <c r="N50" s="629"/>
      <c r="O50" s="629"/>
      <c r="P50" s="629"/>
      <c r="Q50" s="629"/>
      <c r="R50" s="629"/>
      <c r="S50" s="629"/>
      <c r="T50" s="629"/>
      <c r="U50" s="629"/>
      <c r="V50" s="629"/>
      <c r="W50" s="629"/>
      <c r="X50" s="629"/>
      <c r="Y50" s="629"/>
      <c r="Z50" s="629"/>
      <c r="AA50" s="629"/>
      <c r="AB50" s="629"/>
      <c r="AC50" s="629"/>
      <c r="AD50" s="629"/>
      <c r="AE50" s="629"/>
    </row>
    <row r="51" spans="1:31">
      <c r="A51" s="672"/>
      <c r="B51" s="678"/>
      <c r="C51" s="679"/>
      <c r="D51" s="672"/>
      <c r="E51" s="629"/>
      <c r="F51" s="629"/>
      <c r="G51" s="629"/>
      <c r="H51" s="629"/>
      <c r="I51" s="629"/>
      <c r="J51" s="629"/>
      <c r="K51" s="629"/>
      <c r="L51" s="629"/>
      <c r="M51" s="629"/>
      <c r="N51" s="629"/>
      <c r="O51" s="629"/>
      <c r="P51" s="629"/>
      <c r="Q51" s="629"/>
      <c r="R51" s="629"/>
      <c r="S51" s="629"/>
      <c r="T51" s="629"/>
      <c r="U51" s="629"/>
      <c r="V51" s="629"/>
      <c r="W51" s="629"/>
      <c r="X51" s="629"/>
      <c r="Y51" s="629"/>
      <c r="Z51" s="629"/>
      <c r="AA51" s="629"/>
      <c r="AB51" s="629"/>
      <c r="AC51" s="629"/>
      <c r="AD51" s="629"/>
      <c r="AE51" s="629"/>
    </row>
    <row r="52" spans="1:31">
      <c r="A52" s="672"/>
      <c r="B52" s="678"/>
      <c r="C52" s="679"/>
      <c r="D52" s="672"/>
      <c r="E52" s="629"/>
      <c r="F52" s="629"/>
      <c r="G52" s="629"/>
      <c r="H52" s="629"/>
      <c r="I52" s="629"/>
      <c r="J52" s="629"/>
      <c r="K52" s="629"/>
      <c r="L52" s="629"/>
      <c r="M52" s="629"/>
      <c r="N52" s="629"/>
      <c r="O52" s="629"/>
      <c r="P52" s="629"/>
      <c r="Q52" s="629"/>
      <c r="R52" s="629"/>
      <c r="S52" s="629"/>
      <c r="T52" s="629"/>
      <c r="U52" s="629"/>
      <c r="V52" s="629"/>
      <c r="W52" s="629"/>
      <c r="X52" s="629"/>
      <c r="Y52" s="629"/>
      <c r="Z52" s="629"/>
      <c r="AA52" s="629"/>
      <c r="AB52" s="629"/>
      <c r="AC52" s="629"/>
      <c r="AD52" s="629"/>
      <c r="AE52" s="629"/>
    </row>
    <row r="53" spans="1:31">
      <c r="A53" s="672"/>
      <c r="B53" s="678"/>
      <c r="C53" s="679"/>
      <c r="D53" s="672"/>
      <c r="E53" s="629"/>
      <c r="F53" s="629"/>
      <c r="G53" s="629"/>
      <c r="H53" s="629"/>
      <c r="I53" s="629"/>
      <c r="J53" s="629"/>
      <c r="K53" s="629"/>
      <c r="L53" s="629"/>
      <c r="M53" s="629"/>
      <c r="N53" s="629"/>
      <c r="O53" s="629"/>
      <c r="P53" s="629"/>
      <c r="Q53" s="629"/>
      <c r="R53" s="629"/>
      <c r="S53" s="629"/>
      <c r="T53" s="629"/>
      <c r="U53" s="629"/>
      <c r="V53" s="629"/>
      <c r="W53" s="629"/>
      <c r="X53" s="629"/>
      <c r="Y53" s="629"/>
      <c r="Z53" s="629"/>
      <c r="AA53" s="629"/>
      <c r="AB53" s="629"/>
      <c r="AC53" s="629"/>
      <c r="AD53" s="629"/>
      <c r="AE53" s="629"/>
    </row>
    <row r="54" spans="1:31">
      <c r="A54" s="672"/>
      <c r="B54" s="678"/>
      <c r="C54" s="679"/>
      <c r="D54" s="672"/>
      <c r="E54" s="629"/>
      <c r="F54" s="629"/>
      <c r="G54" s="629"/>
      <c r="H54" s="629"/>
      <c r="I54" s="629"/>
      <c r="J54" s="629"/>
      <c r="K54" s="629"/>
      <c r="L54" s="629"/>
      <c r="M54" s="629"/>
      <c r="N54" s="629"/>
      <c r="O54" s="629"/>
      <c r="P54" s="629"/>
      <c r="Q54" s="629"/>
      <c r="R54" s="629"/>
      <c r="S54" s="629"/>
      <c r="T54" s="629"/>
      <c r="U54" s="629"/>
      <c r="V54" s="629"/>
      <c r="W54" s="629"/>
      <c r="X54" s="629"/>
      <c r="Y54" s="629"/>
      <c r="Z54" s="629"/>
      <c r="AA54" s="629"/>
      <c r="AB54" s="629"/>
      <c r="AC54" s="629"/>
      <c r="AD54" s="629"/>
      <c r="AE54" s="629"/>
    </row>
    <row r="55" spans="1:31">
      <c r="A55" s="672"/>
      <c r="B55" s="678"/>
      <c r="C55" s="679"/>
      <c r="D55" s="672"/>
      <c r="E55" s="629"/>
      <c r="F55" s="629"/>
      <c r="G55" s="629"/>
      <c r="H55" s="629"/>
      <c r="I55" s="629"/>
      <c r="J55" s="629"/>
      <c r="K55" s="629"/>
      <c r="L55" s="629"/>
      <c r="M55" s="629"/>
      <c r="N55" s="629"/>
      <c r="O55" s="629"/>
      <c r="P55" s="629"/>
      <c r="Q55" s="629"/>
      <c r="R55" s="629"/>
      <c r="S55" s="629"/>
      <c r="T55" s="629"/>
      <c r="U55" s="629"/>
      <c r="V55" s="629"/>
      <c r="W55" s="629"/>
      <c r="X55" s="629"/>
      <c r="Y55" s="629"/>
      <c r="Z55" s="629"/>
      <c r="AA55" s="629"/>
      <c r="AB55" s="629"/>
      <c r="AC55" s="629"/>
      <c r="AD55" s="629"/>
      <c r="AE55" s="629"/>
    </row>
    <row r="56" spans="1:31">
      <c r="A56" s="672"/>
      <c r="B56" s="678"/>
      <c r="C56" s="679"/>
      <c r="D56" s="672"/>
      <c r="E56" s="629"/>
      <c r="F56" s="629"/>
      <c r="G56" s="629"/>
      <c r="H56" s="629"/>
      <c r="I56" s="629"/>
      <c r="J56" s="629"/>
      <c r="K56" s="629"/>
      <c r="L56" s="629"/>
      <c r="M56" s="629"/>
      <c r="N56" s="629"/>
      <c r="O56" s="629"/>
      <c r="P56" s="629"/>
      <c r="Q56" s="629"/>
      <c r="R56" s="629"/>
      <c r="S56" s="629"/>
      <c r="T56" s="629"/>
      <c r="U56" s="629"/>
      <c r="V56" s="629"/>
      <c r="W56" s="629"/>
      <c r="X56" s="629"/>
      <c r="Y56" s="629"/>
      <c r="Z56" s="629"/>
      <c r="AA56" s="629"/>
      <c r="AB56" s="629"/>
      <c r="AC56" s="629"/>
      <c r="AD56" s="629"/>
      <c r="AE56" s="629"/>
    </row>
    <row r="57" spans="1:31">
      <c r="A57" s="672"/>
      <c r="B57" s="678"/>
      <c r="C57" s="679"/>
      <c r="D57" s="672"/>
      <c r="E57" s="629"/>
      <c r="F57" s="629"/>
      <c r="G57" s="629"/>
      <c r="H57" s="629"/>
      <c r="I57" s="629"/>
      <c r="J57" s="629"/>
      <c r="K57" s="629"/>
      <c r="L57" s="629"/>
      <c r="M57" s="629"/>
      <c r="N57" s="629"/>
      <c r="O57" s="629"/>
      <c r="P57" s="629"/>
      <c r="Q57" s="629"/>
      <c r="R57" s="629"/>
      <c r="S57" s="629"/>
      <c r="T57" s="629"/>
      <c r="U57" s="629"/>
      <c r="V57" s="629"/>
      <c r="W57" s="629"/>
      <c r="X57" s="629"/>
      <c r="Y57" s="629"/>
      <c r="Z57" s="629"/>
      <c r="AA57" s="629"/>
      <c r="AB57" s="629"/>
      <c r="AC57" s="629"/>
      <c r="AD57" s="629"/>
      <c r="AE57" s="629"/>
    </row>
    <row r="58" spans="1:31">
      <c r="A58" s="672"/>
      <c r="B58" s="678"/>
      <c r="C58" s="679"/>
      <c r="D58" s="672"/>
      <c r="E58" s="629"/>
      <c r="F58" s="629"/>
      <c r="G58" s="629"/>
      <c r="H58" s="629"/>
      <c r="I58" s="629"/>
      <c r="J58" s="629"/>
      <c r="K58" s="629"/>
      <c r="L58" s="629"/>
      <c r="M58" s="629"/>
      <c r="N58" s="629"/>
      <c r="O58" s="629"/>
      <c r="P58" s="629"/>
      <c r="Q58" s="629"/>
      <c r="R58" s="629"/>
      <c r="S58" s="629"/>
      <c r="T58" s="629"/>
      <c r="U58" s="629"/>
      <c r="V58" s="629"/>
      <c r="W58" s="629"/>
      <c r="X58" s="629"/>
      <c r="Y58" s="629"/>
      <c r="Z58" s="629"/>
      <c r="AA58" s="629"/>
      <c r="AB58" s="629"/>
      <c r="AC58" s="629"/>
      <c r="AD58" s="629"/>
      <c r="AE58" s="629"/>
    </row>
    <row r="59" spans="1:31">
      <c r="A59" s="672"/>
      <c r="B59" s="678"/>
      <c r="C59" s="679"/>
      <c r="D59" s="672"/>
      <c r="E59" s="629"/>
      <c r="F59" s="629"/>
      <c r="G59" s="629"/>
      <c r="H59" s="629"/>
      <c r="I59" s="629"/>
      <c r="J59" s="629"/>
      <c r="K59" s="629"/>
      <c r="L59" s="629"/>
      <c r="M59" s="629"/>
      <c r="N59" s="629"/>
      <c r="O59" s="629"/>
      <c r="P59" s="629"/>
      <c r="Q59" s="629"/>
      <c r="R59" s="629"/>
      <c r="S59" s="629"/>
      <c r="T59" s="629"/>
      <c r="U59" s="629"/>
      <c r="V59" s="629"/>
      <c r="W59" s="629"/>
      <c r="X59" s="629"/>
      <c r="Y59" s="629"/>
      <c r="Z59" s="629"/>
      <c r="AA59" s="629"/>
      <c r="AB59" s="629"/>
      <c r="AC59" s="629"/>
      <c r="AD59" s="629"/>
      <c r="AE59" s="629"/>
    </row>
    <row r="60" spans="1:31">
      <c r="A60" s="672"/>
      <c r="B60" s="678"/>
      <c r="C60" s="679"/>
      <c r="D60" s="672"/>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c r="AE60" s="629"/>
    </row>
    <row r="61" spans="1:31">
      <c r="A61" s="672"/>
      <c r="B61" s="678"/>
      <c r="C61" s="679"/>
      <c r="D61" s="672"/>
      <c r="E61" s="629"/>
      <c r="F61" s="629"/>
      <c r="G61" s="629"/>
      <c r="H61" s="629"/>
      <c r="I61" s="629"/>
      <c r="J61" s="629"/>
      <c r="K61" s="629"/>
      <c r="L61" s="629"/>
      <c r="M61" s="629"/>
      <c r="N61" s="629"/>
      <c r="O61" s="629"/>
      <c r="P61" s="629"/>
      <c r="Q61" s="629"/>
      <c r="R61" s="629"/>
      <c r="S61" s="629"/>
      <c r="T61" s="629"/>
      <c r="U61" s="629"/>
      <c r="V61" s="629"/>
      <c r="W61" s="629"/>
      <c r="X61" s="629"/>
      <c r="Y61" s="629"/>
      <c r="Z61" s="629"/>
      <c r="AA61" s="629"/>
      <c r="AB61" s="629"/>
      <c r="AC61" s="629"/>
      <c r="AD61" s="629"/>
      <c r="AE61" s="629"/>
    </row>
    <row r="62" spans="1:31">
      <c r="A62" s="672"/>
      <c r="B62" s="678"/>
      <c r="C62" s="679"/>
      <c r="D62" s="672"/>
      <c r="E62" s="629"/>
      <c r="F62" s="629"/>
      <c r="G62" s="629"/>
      <c r="H62" s="629"/>
      <c r="I62" s="629"/>
      <c r="J62" s="629"/>
      <c r="K62" s="629"/>
      <c r="L62" s="629"/>
      <c r="M62" s="629"/>
      <c r="N62" s="629"/>
      <c r="O62" s="629"/>
      <c r="P62" s="629"/>
      <c r="Q62" s="629"/>
      <c r="R62" s="629"/>
      <c r="S62" s="629"/>
      <c r="T62" s="629"/>
      <c r="U62" s="629"/>
      <c r="V62" s="629"/>
      <c r="W62" s="629"/>
      <c r="X62" s="629"/>
      <c r="Y62" s="629"/>
      <c r="Z62" s="629"/>
      <c r="AA62" s="629"/>
      <c r="AB62" s="629"/>
      <c r="AC62" s="629"/>
      <c r="AD62" s="629"/>
      <c r="AE62" s="629"/>
    </row>
    <row r="63" spans="1:31">
      <c r="A63" s="672"/>
      <c r="B63" s="678"/>
      <c r="C63" s="679"/>
      <c r="D63" s="672"/>
      <c r="E63" s="629"/>
      <c r="F63" s="629"/>
      <c r="G63" s="629"/>
      <c r="H63" s="629"/>
      <c r="I63" s="629"/>
      <c r="J63" s="629"/>
      <c r="K63" s="629"/>
      <c r="L63" s="629"/>
      <c r="M63" s="629"/>
      <c r="N63" s="629"/>
      <c r="O63" s="629"/>
      <c r="P63" s="629"/>
      <c r="Q63" s="629"/>
      <c r="R63" s="629"/>
      <c r="S63" s="629"/>
      <c r="T63" s="629"/>
      <c r="U63" s="629"/>
      <c r="V63" s="629"/>
      <c r="W63" s="629"/>
      <c r="X63" s="629"/>
      <c r="Y63" s="629"/>
      <c r="Z63" s="629"/>
      <c r="AA63" s="629"/>
      <c r="AB63" s="629"/>
      <c r="AC63" s="629"/>
      <c r="AD63" s="629"/>
      <c r="AE63" s="629"/>
    </row>
    <row r="64" spans="1:31">
      <c r="A64" s="672"/>
      <c r="B64" s="678"/>
      <c r="C64" s="679"/>
      <c r="D64" s="672"/>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c r="AD64" s="629"/>
      <c r="AE64" s="629"/>
    </row>
    <row r="65" spans="1:31">
      <c r="A65" s="672"/>
      <c r="B65" s="678"/>
      <c r="C65" s="679"/>
      <c r="D65" s="672"/>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c r="AD65" s="629"/>
      <c r="AE65" s="629"/>
    </row>
    <row r="66" spans="1:31">
      <c r="A66" s="672"/>
      <c r="B66" s="678"/>
      <c r="C66" s="679"/>
      <c r="D66" s="672"/>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c r="AE66" s="629"/>
    </row>
    <row r="67" spans="1:31">
      <c r="A67" s="672"/>
      <c r="B67" s="678"/>
      <c r="C67" s="679"/>
      <c r="D67" s="672"/>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c r="AD67" s="629"/>
      <c r="AE67" s="629"/>
    </row>
    <row r="68" spans="1:31">
      <c r="A68" s="672"/>
      <c r="B68" s="678"/>
      <c r="C68" s="679"/>
      <c r="D68" s="672"/>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c r="AD68" s="629"/>
      <c r="AE68" s="629"/>
    </row>
    <row r="69" spans="1:31">
      <c r="A69" s="672"/>
      <c r="B69" s="678"/>
      <c r="C69" s="679"/>
      <c r="D69" s="672"/>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c r="AD69" s="629"/>
      <c r="AE69" s="629"/>
    </row>
    <row r="70" spans="1:31">
      <c r="A70" s="672"/>
      <c r="B70" s="678"/>
      <c r="C70" s="679"/>
      <c r="D70" s="672"/>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c r="AD70" s="629"/>
      <c r="AE70" s="629"/>
    </row>
    <row r="71" spans="1:31">
      <c r="A71" s="672"/>
      <c r="B71" s="678"/>
      <c r="C71" s="679"/>
      <c r="D71" s="672"/>
      <c r="E71" s="629"/>
      <c r="F71" s="629"/>
      <c r="G71" s="629"/>
      <c r="H71" s="629"/>
      <c r="I71" s="629"/>
      <c r="J71" s="629"/>
      <c r="K71" s="629"/>
      <c r="L71" s="629"/>
      <c r="M71" s="629"/>
      <c r="N71" s="629"/>
      <c r="O71" s="629"/>
      <c r="P71" s="629"/>
      <c r="Q71" s="629"/>
      <c r="R71" s="629"/>
      <c r="S71" s="629"/>
      <c r="T71" s="629"/>
      <c r="U71" s="629"/>
      <c r="V71" s="629"/>
      <c r="W71" s="629"/>
      <c r="X71" s="629"/>
      <c r="Y71" s="629"/>
      <c r="Z71" s="629"/>
      <c r="AA71" s="629"/>
      <c r="AB71" s="629"/>
      <c r="AC71" s="629"/>
      <c r="AD71" s="629"/>
      <c r="AE71" s="629"/>
    </row>
    <row r="72" spans="1:31">
      <c r="A72" s="672"/>
      <c r="B72" s="678"/>
      <c r="C72" s="679"/>
      <c r="D72" s="672"/>
      <c r="E72" s="629"/>
      <c r="F72" s="629"/>
      <c r="G72" s="629"/>
      <c r="H72" s="629"/>
      <c r="I72" s="629"/>
      <c r="J72" s="629"/>
      <c r="K72" s="629"/>
      <c r="L72" s="629"/>
      <c r="M72" s="629"/>
      <c r="N72" s="629"/>
      <c r="O72" s="629"/>
      <c r="P72" s="629"/>
      <c r="Q72" s="629"/>
      <c r="R72" s="629"/>
      <c r="S72" s="629"/>
      <c r="T72" s="629"/>
      <c r="U72" s="629"/>
      <c r="V72" s="629"/>
      <c r="W72" s="629"/>
      <c r="X72" s="629"/>
      <c r="Y72" s="629"/>
      <c r="Z72" s="629"/>
      <c r="AA72" s="629"/>
      <c r="AB72" s="629"/>
      <c r="AC72" s="629"/>
      <c r="AD72" s="629"/>
      <c r="AE72" s="629"/>
    </row>
    <row r="73" spans="1:31">
      <c r="A73" s="672"/>
      <c r="B73" s="678"/>
      <c r="C73" s="679"/>
      <c r="D73" s="672"/>
      <c r="E73" s="629"/>
      <c r="F73" s="629"/>
      <c r="G73" s="629"/>
      <c r="H73" s="629"/>
      <c r="I73" s="629"/>
      <c r="J73" s="629"/>
      <c r="K73" s="629"/>
      <c r="L73" s="629"/>
      <c r="M73" s="629"/>
      <c r="N73" s="629"/>
      <c r="O73" s="629"/>
      <c r="P73" s="629"/>
      <c r="Q73" s="629"/>
      <c r="R73" s="629"/>
      <c r="S73" s="629"/>
      <c r="T73" s="629"/>
      <c r="U73" s="629"/>
      <c r="V73" s="629"/>
      <c r="W73" s="629"/>
      <c r="X73" s="629"/>
      <c r="Y73" s="629"/>
      <c r="Z73" s="629"/>
      <c r="AA73" s="629"/>
      <c r="AB73" s="629"/>
      <c r="AC73" s="629"/>
      <c r="AD73" s="629"/>
      <c r="AE73" s="629"/>
    </row>
    <row r="74" spans="1:31">
      <c r="A74" s="672"/>
      <c r="B74" s="678"/>
      <c r="C74" s="679"/>
      <c r="D74" s="672"/>
      <c r="E74" s="629"/>
      <c r="F74" s="629"/>
      <c r="G74" s="629"/>
      <c r="H74" s="629"/>
      <c r="I74" s="629"/>
      <c r="J74" s="629"/>
      <c r="K74" s="629"/>
      <c r="L74" s="629"/>
      <c r="M74" s="629"/>
      <c r="N74" s="629"/>
      <c r="O74" s="629"/>
      <c r="P74" s="629"/>
      <c r="Q74" s="629"/>
      <c r="R74" s="629"/>
      <c r="S74" s="629"/>
      <c r="T74" s="629"/>
      <c r="U74" s="629"/>
      <c r="V74" s="629"/>
      <c r="W74" s="629"/>
      <c r="X74" s="629"/>
      <c r="Y74" s="629"/>
      <c r="Z74" s="629"/>
      <c r="AA74" s="629"/>
      <c r="AB74" s="629"/>
      <c r="AC74" s="629"/>
      <c r="AD74" s="629"/>
      <c r="AE74" s="629"/>
    </row>
    <row r="75" spans="1:31">
      <c r="A75" s="672"/>
      <c r="B75" s="678"/>
      <c r="C75" s="679"/>
      <c r="D75" s="672"/>
      <c r="E75" s="629"/>
      <c r="F75" s="629"/>
      <c r="G75" s="629"/>
      <c r="H75" s="629"/>
      <c r="I75" s="629"/>
      <c r="J75" s="629"/>
      <c r="K75" s="629"/>
      <c r="L75" s="629"/>
      <c r="M75" s="629"/>
      <c r="N75" s="629"/>
      <c r="O75" s="629"/>
      <c r="P75" s="629"/>
      <c r="Q75" s="629"/>
      <c r="R75" s="629"/>
      <c r="S75" s="629"/>
      <c r="T75" s="629"/>
      <c r="U75" s="629"/>
      <c r="V75" s="629"/>
      <c r="W75" s="629"/>
      <c r="X75" s="629"/>
      <c r="Y75" s="629"/>
      <c r="Z75" s="629"/>
      <c r="AA75" s="629"/>
      <c r="AB75" s="629"/>
      <c r="AC75" s="629"/>
      <c r="AD75" s="629"/>
      <c r="AE75" s="629"/>
    </row>
    <row r="76" spans="1:31">
      <c r="A76" s="672"/>
      <c r="B76" s="679"/>
      <c r="C76" s="679"/>
      <c r="D76" s="672"/>
      <c r="E76" s="629"/>
      <c r="F76" s="629"/>
      <c r="G76" s="629"/>
      <c r="H76" s="629"/>
      <c r="I76" s="629"/>
      <c r="J76" s="629"/>
      <c r="K76" s="629"/>
      <c r="L76" s="629"/>
      <c r="M76" s="629"/>
      <c r="N76" s="629"/>
      <c r="O76" s="629"/>
      <c r="P76" s="629"/>
      <c r="Q76" s="629"/>
      <c r="R76" s="629"/>
      <c r="S76" s="629"/>
      <c r="T76" s="629"/>
      <c r="U76" s="629"/>
      <c r="V76" s="629"/>
      <c r="W76" s="629"/>
      <c r="X76" s="629"/>
      <c r="Y76" s="629"/>
      <c r="Z76" s="629"/>
      <c r="AA76" s="629"/>
      <c r="AB76" s="629"/>
      <c r="AC76" s="629"/>
      <c r="AD76" s="629"/>
      <c r="AE76" s="629"/>
    </row>
    <row r="77" spans="1:31">
      <c r="A77" s="672"/>
      <c r="B77" s="679"/>
      <c r="C77" s="679"/>
      <c r="D77" s="672"/>
      <c r="E77" s="629"/>
      <c r="F77" s="629"/>
      <c r="G77" s="629"/>
      <c r="H77" s="629"/>
      <c r="I77" s="629"/>
      <c r="J77" s="629"/>
      <c r="K77" s="629"/>
      <c r="L77" s="629"/>
      <c r="M77" s="629"/>
      <c r="N77" s="629"/>
      <c r="O77" s="629"/>
      <c r="P77" s="629"/>
      <c r="Q77" s="629"/>
      <c r="R77" s="629"/>
      <c r="S77" s="629"/>
      <c r="T77" s="629"/>
      <c r="U77" s="629"/>
      <c r="V77" s="629"/>
      <c r="W77" s="629"/>
      <c r="X77" s="629"/>
      <c r="Y77" s="629"/>
      <c r="Z77" s="629"/>
      <c r="AA77" s="629"/>
      <c r="AB77" s="629"/>
      <c r="AC77" s="629"/>
      <c r="AD77" s="629"/>
      <c r="AE77" s="629"/>
    </row>
    <row r="78" spans="1:31">
      <c r="A78" s="672"/>
      <c r="B78" s="679"/>
      <c r="C78" s="679"/>
      <c r="D78" s="672"/>
      <c r="E78" s="629"/>
      <c r="F78" s="629"/>
      <c r="G78" s="629"/>
      <c r="H78" s="629"/>
      <c r="I78" s="629"/>
      <c r="J78" s="629"/>
      <c r="K78" s="629"/>
      <c r="L78" s="629"/>
      <c r="M78" s="629"/>
      <c r="N78" s="629"/>
      <c r="O78" s="629"/>
      <c r="P78" s="629"/>
      <c r="Q78" s="629"/>
      <c r="R78" s="629"/>
      <c r="S78" s="629"/>
      <c r="T78" s="629"/>
      <c r="U78" s="629"/>
      <c r="V78" s="629"/>
      <c r="W78" s="629"/>
      <c r="X78" s="629"/>
      <c r="Y78" s="629"/>
      <c r="Z78" s="629"/>
      <c r="AA78" s="629"/>
      <c r="AB78" s="629"/>
      <c r="AC78" s="629"/>
      <c r="AD78" s="629"/>
      <c r="AE78" s="629"/>
    </row>
    <row r="79" spans="1:31">
      <c r="A79" s="672"/>
      <c r="B79" s="679"/>
      <c r="C79" s="679"/>
      <c r="D79" s="672"/>
      <c r="E79" s="629"/>
      <c r="F79" s="629"/>
      <c r="G79" s="629"/>
      <c r="H79" s="629"/>
      <c r="I79" s="629"/>
      <c r="J79" s="629"/>
      <c r="K79" s="629"/>
      <c r="L79" s="629"/>
      <c r="M79" s="629"/>
      <c r="N79" s="629"/>
      <c r="O79" s="629"/>
      <c r="P79" s="629"/>
      <c r="Q79" s="629"/>
      <c r="R79" s="629"/>
      <c r="S79" s="629"/>
      <c r="T79" s="629"/>
      <c r="U79" s="629"/>
      <c r="V79" s="629"/>
      <c r="W79" s="629"/>
      <c r="X79" s="629"/>
      <c r="Y79" s="629"/>
      <c r="Z79" s="629"/>
      <c r="AA79" s="629"/>
      <c r="AB79" s="629"/>
      <c r="AC79" s="629"/>
      <c r="AD79" s="629"/>
      <c r="AE79" s="629"/>
    </row>
    <row r="80" spans="1:31">
      <c r="A80" s="672"/>
      <c r="B80" s="679"/>
      <c r="C80" s="679"/>
      <c r="D80" s="672"/>
      <c r="E80" s="629"/>
      <c r="F80" s="629"/>
      <c r="G80" s="629"/>
      <c r="H80" s="629"/>
      <c r="I80" s="629"/>
      <c r="J80" s="629"/>
      <c r="K80" s="629"/>
      <c r="L80" s="629"/>
      <c r="M80" s="629"/>
      <c r="N80" s="629"/>
      <c r="O80" s="629"/>
      <c r="P80" s="629"/>
      <c r="Q80" s="629"/>
      <c r="R80" s="629"/>
      <c r="S80" s="629"/>
      <c r="T80" s="629"/>
      <c r="U80" s="629"/>
      <c r="V80" s="629"/>
      <c r="W80" s="629"/>
      <c r="X80" s="629"/>
      <c r="Y80" s="629"/>
      <c r="Z80" s="629"/>
      <c r="AA80" s="629"/>
      <c r="AB80" s="629"/>
      <c r="AC80" s="629"/>
      <c r="AD80" s="629"/>
      <c r="AE80" s="629"/>
    </row>
    <row r="81" spans="1:31">
      <c r="A81" s="672"/>
      <c r="B81" s="679"/>
      <c r="C81" s="679"/>
      <c r="D81" s="672"/>
      <c r="E81" s="629"/>
      <c r="F81" s="629"/>
      <c r="G81" s="629"/>
      <c r="H81" s="629"/>
      <c r="I81" s="629"/>
      <c r="J81" s="629"/>
      <c r="K81" s="629"/>
      <c r="L81" s="629"/>
      <c r="M81" s="629"/>
      <c r="N81" s="629"/>
      <c r="O81" s="629"/>
      <c r="P81" s="629"/>
      <c r="Q81" s="629"/>
      <c r="R81" s="629"/>
      <c r="S81" s="629"/>
      <c r="T81" s="629"/>
      <c r="U81" s="629"/>
      <c r="V81" s="629"/>
      <c r="W81" s="629"/>
      <c r="X81" s="629"/>
      <c r="Y81" s="629"/>
      <c r="Z81" s="629"/>
      <c r="AA81" s="629"/>
      <c r="AB81" s="629"/>
      <c r="AC81" s="629"/>
      <c r="AD81" s="629"/>
      <c r="AE81" s="629"/>
    </row>
    <row r="82" spans="1:31">
      <c r="A82" s="672"/>
      <c r="B82" s="679"/>
      <c r="C82" s="679"/>
      <c r="D82" s="672"/>
      <c r="E82" s="629"/>
      <c r="F82" s="629"/>
      <c r="G82" s="629"/>
      <c r="H82" s="629"/>
      <c r="I82" s="629"/>
      <c r="J82" s="629"/>
      <c r="K82" s="629"/>
      <c r="L82" s="629"/>
      <c r="M82" s="629"/>
      <c r="N82" s="629"/>
      <c r="O82" s="629"/>
      <c r="P82" s="629"/>
      <c r="Q82" s="629"/>
      <c r="R82" s="629"/>
      <c r="S82" s="629"/>
      <c r="T82" s="629"/>
      <c r="U82" s="629"/>
      <c r="V82" s="629"/>
      <c r="W82" s="629"/>
      <c r="X82" s="629"/>
      <c r="Y82" s="629"/>
      <c r="Z82" s="629"/>
      <c r="AA82" s="629"/>
      <c r="AB82" s="629"/>
      <c r="AC82" s="629"/>
      <c r="AD82" s="629"/>
      <c r="AE82" s="629"/>
    </row>
    <row r="83" spans="1:31">
      <c r="A83" s="672"/>
      <c r="B83" s="679"/>
      <c r="C83" s="679"/>
      <c r="D83" s="672"/>
      <c r="E83" s="629"/>
      <c r="F83" s="629"/>
      <c r="G83" s="629"/>
      <c r="H83" s="629"/>
      <c r="I83" s="629"/>
      <c r="J83" s="629"/>
      <c r="K83" s="629"/>
      <c r="L83" s="629"/>
      <c r="M83" s="629"/>
      <c r="N83" s="629"/>
      <c r="O83" s="629"/>
      <c r="P83" s="629"/>
      <c r="Q83" s="629"/>
      <c r="R83" s="629"/>
      <c r="S83" s="629"/>
      <c r="T83" s="629"/>
      <c r="U83" s="629"/>
      <c r="V83" s="629"/>
      <c r="W83" s="629"/>
      <c r="X83" s="629"/>
      <c r="Y83" s="629"/>
      <c r="Z83" s="629"/>
      <c r="AA83" s="629"/>
      <c r="AB83" s="629"/>
      <c r="AC83" s="629"/>
      <c r="AD83" s="629"/>
      <c r="AE83" s="629"/>
    </row>
    <row r="84" spans="1:31">
      <c r="A84" s="672"/>
      <c r="B84" s="679"/>
      <c r="C84" s="679"/>
      <c r="D84" s="672"/>
      <c r="E84" s="629"/>
      <c r="F84" s="629"/>
      <c r="G84" s="629"/>
      <c r="H84" s="629"/>
      <c r="I84" s="629"/>
      <c r="J84" s="629"/>
      <c r="K84" s="629"/>
      <c r="L84" s="629"/>
      <c r="M84" s="629"/>
      <c r="N84" s="629"/>
      <c r="O84" s="629"/>
      <c r="P84" s="629"/>
      <c r="Q84" s="629"/>
      <c r="R84" s="629"/>
      <c r="S84" s="629"/>
      <c r="T84" s="629"/>
      <c r="U84" s="629"/>
      <c r="V84" s="629"/>
      <c r="W84" s="629"/>
      <c r="X84" s="629"/>
      <c r="Y84" s="629"/>
      <c r="Z84" s="629"/>
      <c r="AA84" s="629"/>
      <c r="AB84" s="629"/>
      <c r="AC84" s="629"/>
      <c r="AD84" s="629"/>
      <c r="AE84" s="629"/>
    </row>
    <row r="85" spans="1:31">
      <c r="A85" s="672"/>
      <c r="B85" s="679"/>
      <c r="C85" s="679"/>
      <c r="D85" s="672"/>
      <c r="E85" s="629"/>
      <c r="F85" s="629"/>
      <c r="G85" s="629"/>
      <c r="H85" s="629"/>
      <c r="I85" s="629"/>
      <c r="J85" s="629"/>
      <c r="K85" s="629"/>
      <c r="L85" s="629"/>
      <c r="M85" s="629"/>
      <c r="N85" s="629"/>
      <c r="O85" s="629"/>
      <c r="P85" s="629"/>
      <c r="Q85" s="629"/>
      <c r="R85" s="629"/>
      <c r="S85" s="629"/>
      <c r="T85" s="629"/>
      <c r="U85" s="629"/>
      <c r="V85" s="629"/>
      <c r="W85" s="629"/>
      <c r="X85" s="629"/>
      <c r="Y85" s="629"/>
      <c r="Z85" s="629"/>
      <c r="AA85" s="629"/>
      <c r="AB85" s="629"/>
      <c r="AC85" s="629"/>
      <c r="AD85" s="629"/>
      <c r="AE85" s="629"/>
    </row>
    <row r="86" spans="1:31">
      <c r="A86" s="672"/>
      <c r="B86" s="679"/>
      <c r="C86" s="679"/>
      <c r="D86" s="672"/>
      <c r="E86" s="629"/>
      <c r="F86" s="629"/>
      <c r="G86" s="629"/>
      <c r="H86" s="629"/>
      <c r="I86" s="629"/>
      <c r="J86" s="629"/>
      <c r="K86" s="629"/>
      <c r="L86" s="629"/>
      <c r="M86" s="629"/>
      <c r="N86" s="629"/>
      <c r="O86" s="629"/>
      <c r="P86" s="629"/>
      <c r="Q86" s="629"/>
      <c r="R86" s="629"/>
      <c r="S86" s="629"/>
      <c r="T86" s="629"/>
      <c r="U86" s="629"/>
      <c r="V86" s="629"/>
      <c r="W86" s="629"/>
      <c r="X86" s="629"/>
      <c r="Y86" s="629"/>
      <c r="Z86" s="629"/>
      <c r="AA86" s="629"/>
      <c r="AB86" s="629"/>
      <c r="AC86" s="629"/>
      <c r="AD86" s="629"/>
      <c r="AE86" s="629"/>
    </row>
    <row r="87" spans="1:31">
      <c r="A87" s="672"/>
      <c r="B87" s="679"/>
      <c r="C87" s="679"/>
      <c r="D87" s="672"/>
      <c r="E87" s="629"/>
      <c r="F87" s="629"/>
      <c r="G87" s="629"/>
      <c r="H87" s="629"/>
      <c r="I87" s="629"/>
      <c r="J87" s="629"/>
      <c r="K87" s="629"/>
      <c r="L87" s="629"/>
      <c r="M87" s="629"/>
      <c r="N87" s="629"/>
      <c r="O87" s="629"/>
      <c r="P87" s="629"/>
      <c r="Q87" s="629"/>
      <c r="R87" s="629"/>
      <c r="S87" s="629"/>
      <c r="T87" s="629"/>
      <c r="U87" s="629"/>
      <c r="V87" s="629"/>
      <c r="W87" s="629"/>
      <c r="X87" s="629"/>
      <c r="Y87" s="629"/>
      <c r="Z87" s="629"/>
      <c r="AA87" s="629"/>
      <c r="AB87" s="629"/>
      <c r="AC87" s="629"/>
      <c r="AD87" s="629"/>
      <c r="AE87" s="629"/>
    </row>
    <row r="88" spans="1:31">
      <c r="A88" s="672"/>
      <c r="B88" s="679"/>
      <c r="C88" s="679"/>
      <c r="D88" s="672"/>
      <c r="E88" s="629"/>
      <c r="F88" s="629"/>
      <c r="G88" s="629"/>
      <c r="H88" s="629"/>
      <c r="I88" s="629"/>
      <c r="J88" s="629"/>
      <c r="K88" s="629"/>
      <c r="L88" s="629"/>
      <c r="M88" s="629"/>
      <c r="N88" s="629"/>
      <c r="O88" s="629"/>
      <c r="P88" s="629"/>
      <c r="Q88" s="629"/>
      <c r="R88" s="629"/>
      <c r="S88" s="629"/>
      <c r="T88" s="629"/>
      <c r="U88" s="629"/>
      <c r="V88" s="629"/>
      <c r="W88" s="629"/>
      <c r="X88" s="629"/>
      <c r="Y88" s="629"/>
      <c r="Z88" s="629"/>
      <c r="AA88" s="629"/>
      <c r="AB88" s="629"/>
      <c r="AC88" s="629"/>
      <c r="AD88" s="629"/>
      <c r="AE88" s="629"/>
    </row>
    <row r="89" spans="1:31">
      <c r="A89" s="672"/>
      <c r="B89" s="679"/>
      <c r="C89" s="679"/>
      <c r="D89" s="672"/>
      <c r="E89" s="629"/>
      <c r="F89" s="629"/>
      <c r="G89" s="629"/>
      <c r="H89" s="629"/>
      <c r="I89" s="629"/>
      <c r="J89" s="629"/>
      <c r="K89" s="629"/>
      <c r="L89" s="629"/>
      <c r="M89" s="629"/>
      <c r="N89" s="629"/>
      <c r="O89" s="629"/>
      <c r="P89" s="629"/>
      <c r="Q89" s="629"/>
      <c r="R89" s="629"/>
      <c r="S89" s="629"/>
      <c r="T89" s="629"/>
      <c r="U89" s="629"/>
      <c r="V89" s="629"/>
      <c r="W89" s="629"/>
      <c r="X89" s="629"/>
      <c r="Y89" s="629"/>
      <c r="Z89" s="629"/>
      <c r="AA89" s="629"/>
      <c r="AB89" s="629"/>
      <c r="AC89" s="629"/>
      <c r="AD89" s="629"/>
      <c r="AE89" s="629"/>
    </row>
    <row r="90" spans="1:31">
      <c r="A90" s="672"/>
      <c r="B90" s="679"/>
      <c r="C90" s="679"/>
      <c r="D90" s="672"/>
      <c r="E90" s="629"/>
      <c r="F90" s="629"/>
      <c r="G90" s="629"/>
      <c r="H90" s="629"/>
      <c r="I90" s="629"/>
      <c r="J90" s="629"/>
      <c r="K90" s="629"/>
      <c r="L90" s="629"/>
      <c r="M90" s="629"/>
      <c r="N90" s="629"/>
      <c r="O90" s="629"/>
      <c r="P90" s="629"/>
      <c r="Q90" s="629"/>
      <c r="R90" s="629"/>
      <c r="S90" s="629"/>
      <c r="T90" s="629"/>
      <c r="U90" s="629"/>
      <c r="V90" s="629"/>
      <c r="W90" s="629"/>
      <c r="X90" s="629"/>
      <c r="Y90" s="629"/>
      <c r="Z90" s="629"/>
      <c r="AA90" s="629"/>
      <c r="AB90" s="629"/>
      <c r="AC90" s="629"/>
      <c r="AD90" s="629"/>
      <c r="AE90" s="629"/>
    </row>
    <row r="91" spans="1:31">
      <c r="A91" s="672"/>
      <c r="B91" s="679"/>
      <c r="C91" s="679"/>
      <c r="D91" s="672"/>
      <c r="E91" s="629"/>
      <c r="F91" s="629"/>
      <c r="G91" s="629"/>
      <c r="H91" s="629"/>
      <c r="I91" s="629"/>
      <c r="J91" s="629"/>
      <c r="K91" s="629"/>
      <c r="L91" s="629"/>
      <c r="M91" s="629"/>
      <c r="N91" s="629"/>
      <c r="O91" s="629"/>
      <c r="P91" s="629"/>
      <c r="Q91" s="629"/>
      <c r="R91" s="629"/>
      <c r="S91" s="629"/>
      <c r="T91" s="629"/>
      <c r="U91" s="629"/>
      <c r="V91" s="629"/>
      <c r="W91" s="629"/>
      <c r="X91" s="629"/>
      <c r="Y91" s="629"/>
      <c r="Z91" s="629"/>
      <c r="AA91" s="629"/>
      <c r="AB91" s="629"/>
      <c r="AC91" s="629"/>
      <c r="AD91" s="629"/>
      <c r="AE91" s="629"/>
    </row>
    <row r="92" spans="1:31">
      <c r="A92" s="672"/>
      <c r="B92" s="679"/>
      <c r="C92" s="679"/>
      <c r="D92" s="672"/>
      <c r="E92" s="629"/>
      <c r="F92" s="629"/>
      <c r="G92" s="629"/>
      <c r="H92" s="629"/>
      <c r="I92" s="629"/>
      <c r="J92" s="629"/>
      <c r="K92" s="629"/>
      <c r="L92" s="629"/>
      <c r="M92" s="629"/>
      <c r="N92" s="629"/>
      <c r="O92" s="629"/>
      <c r="P92" s="629"/>
      <c r="Q92" s="629"/>
      <c r="R92" s="629"/>
      <c r="S92" s="629"/>
      <c r="T92" s="629"/>
      <c r="U92" s="629"/>
      <c r="V92" s="629"/>
      <c r="W92" s="629"/>
      <c r="X92" s="629"/>
      <c r="Y92" s="629"/>
      <c r="Z92" s="629"/>
      <c r="AA92" s="629"/>
      <c r="AB92" s="629"/>
      <c r="AC92" s="629"/>
      <c r="AD92" s="629"/>
      <c r="AE92" s="629"/>
    </row>
    <row r="93" spans="1:31">
      <c r="A93" s="672"/>
      <c r="B93" s="679"/>
      <c r="C93" s="679"/>
      <c r="D93" s="672"/>
      <c r="E93" s="629"/>
      <c r="F93" s="629"/>
      <c r="G93" s="629"/>
      <c r="H93" s="629"/>
      <c r="I93" s="629"/>
      <c r="J93" s="629"/>
      <c r="K93" s="629"/>
      <c r="L93" s="629"/>
      <c r="M93" s="629"/>
      <c r="N93" s="629"/>
      <c r="O93" s="629"/>
      <c r="P93" s="629"/>
      <c r="Q93" s="629"/>
      <c r="R93" s="629"/>
      <c r="S93" s="629"/>
      <c r="T93" s="629"/>
      <c r="U93" s="629"/>
      <c r="V93" s="629"/>
      <c r="W93" s="629"/>
      <c r="X93" s="629"/>
      <c r="Y93" s="629"/>
      <c r="Z93" s="629"/>
      <c r="AA93" s="629"/>
      <c r="AB93" s="629"/>
      <c r="AC93" s="629"/>
      <c r="AD93" s="629"/>
      <c r="AE93" s="629"/>
    </row>
    <row r="94" spans="1:31">
      <c r="A94" s="672"/>
      <c r="B94" s="679"/>
      <c r="C94" s="679"/>
      <c r="D94" s="672"/>
      <c r="E94" s="629"/>
      <c r="F94" s="629"/>
      <c r="G94" s="629"/>
      <c r="H94" s="629"/>
      <c r="I94" s="629"/>
      <c r="J94" s="629"/>
      <c r="K94" s="629"/>
      <c r="L94" s="629"/>
      <c r="M94" s="629"/>
      <c r="N94" s="629"/>
      <c r="O94" s="629"/>
      <c r="P94" s="629"/>
      <c r="Q94" s="629"/>
      <c r="R94" s="629"/>
      <c r="S94" s="629"/>
      <c r="T94" s="629"/>
      <c r="U94" s="629"/>
      <c r="V94" s="629"/>
      <c r="W94" s="629"/>
      <c r="X94" s="629"/>
      <c r="Y94" s="629"/>
      <c r="Z94" s="629"/>
      <c r="AA94" s="629"/>
      <c r="AB94" s="629"/>
      <c r="AC94" s="629"/>
      <c r="AD94" s="629"/>
      <c r="AE94" s="629"/>
    </row>
    <row r="95" spans="1:31">
      <c r="A95" s="672"/>
      <c r="B95" s="679"/>
      <c r="C95" s="679"/>
      <c r="D95" s="672"/>
      <c r="E95" s="629"/>
      <c r="F95" s="629"/>
      <c r="G95" s="629"/>
      <c r="H95" s="629"/>
      <c r="I95" s="629"/>
      <c r="J95" s="629"/>
      <c r="K95" s="629"/>
      <c r="L95" s="629"/>
      <c r="M95" s="629"/>
      <c r="N95" s="629"/>
      <c r="O95" s="629"/>
      <c r="P95" s="629"/>
      <c r="Q95" s="629"/>
      <c r="R95" s="629"/>
      <c r="S95" s="629"/>
      <c r="T95" s="629"/>
      <c r="U95" s="629"/>
      <c r="V95" s="629"/>
      <c r="W95" s="629"/>
      <c r="X95" s="629"/>
      <c r="Y95" s="629"/>
      <c r="Z95" s="629"/>
      <c r="AA95" s="629"/>
      <c r="AB95" s="629"/>
      <c r="AC95" s="629"/>
      <c r="AD95" s="629"/>
      <c r="AE95" s="629"/>
    </row>
    <row r="96" spans="1:31">
      <c r="A96" s="672"/>
      <c r="B96" s="679"/>
      <c r="C96" s="679"/>
      <c r="D96" s="672"/>
      <c r="E96" s="629"/>
      <c r="F96" s="629"/>
      <c r="G96" s="629"/>
      <c r="H96" s="629"/>
      <c r="I96" s="629"/>
      <c r="J96" s="629"/>
      <c r="K96" s="629"/>
      <c r="L96" s="629"/>
      <c r="M96" s="629"/>
      <c r="N96" s="629"/>
      <c r="O96" s="629"/>
      <c r="P96" s="629"/>
      <c r="Q96" s="629"/>
      <c r="R96" s="629"/>
      <c r="S96" s="629"/>
      <c r="T96" s="629"/>
      <c r="U96" s="629"/>
      <c r="V96" s="629"/>
      <c r="W96" s="629"/>
      <c r="X96" s="629"/>
      <c r="Y96" s="629"/>
      <c r="Z96" s="629"/>
      <c r="AA96" s="629"/>
      <c r="AB96" s="629"/>
      <c r="AC96" s="629"/>
      <c r="AD96" s="629"/>
      <c r="AE96" s="629"/>
    </row>
    <row r="97" spans="1:31">
      <c r="A97" s="672"/>
      <c r="B97" s="679"/>
      <c r="C97" s="679"/>
      <c r="D97" s="672"/>
      <c r="E97" s="629"/>
      <c r="F97" s="629"/>
      <c r="G97" s="629"/>
      <c r="H97" s="629"/>
      <c r="I97" s="629"/>
      <c r="J97" s="629"/>
      <c r="K97" s="629"/>
      <c r="L97" s="629"/>
      <c r="M97" s="629"/>
      <c r="N97" s="629"/>
      <c r="O97" s="629"/>
      <c r="P97" s="629"/>
      <c r="Q97" s="629"/>
      <c r="R97" s="629"/>
      <c r="S97" s="629"/>
      <c r="T97" s="629"/>
      <c r="U97" s="629"/>
      <c r="V97" s="629"/>
      <c r="W97" s="629"/>
      <c r="X97" s="629"/>
      <c r="Y97" s="629"/>
      <c r="Z97" s="629"/>
      <c r="AA97" s="629"/>
      <c r="AB97" s="629"/>
      <c r="AC97" s="629"/>
      <c r="AD97" s="629"/>
      <c r="AE97" s="629"/>
    </row>
    <row r="98" spans="1:31">
      <c r="A98" s="672"/>
      <c r="B98" s="679"/>
      <c r="C98" s="679"/>
      <c r="D98" s="672"/>
      <c r="E98" s="629"/>
      <c r="F98" s="629"/>
      <c r="G98" s="629"/>
      <c r="H98" s="629"/>
      <c r="I98" s="629"/>
      <c r="J98" s="629"/>
      <c r="K98" s="629"/>
      <c r="L98" s="629"/>
      <c r="M98" s="629"/>
      <c r="N98" s="629"/>
      <c r="O98" s="629"/>
      <c r="P98" s="629"/>
      <c r="Q98" s="629"/>
      <c r="R98" s="629"/>
      <c r="S98" s="629"/>
      <c r="T98" s="629"/>
      <c r="U98" s="629"/>
      <c r="V98" s="629"/>
      <c r="W98" s="629"/>
      <c r="X98" s="629"/>
      <c r="Y98" s="629"/>
      <c r="Z98" s="629"/>
      <c r="AA98" s="629"/>
      <c r="AB98" s="629"/>
      <c r="AC98" s="629"/>
      <c r="AD98" s="629"/>
      <c r="AE98" s="629"/>
    </row>
    <row r="99" spans="1:31">
      <c r="A99" s="672"/>
      <c r="B99" s="679"/>
      <c r="C99" s="679"/>
      <c r="D99" s="672"/>
      <c r="E99" s="629"/>
      <c r="F99" s="629"/>
      <c r="G99" s="629"/>
      <c r="H99" s="629"/>
      <c r="I99" s="629"/>
      <c r="J99" s="629"/>
      <c r="K99" s="629"/>
      <c r="L99" s="629"/>
      <c r="M99" s="629"/>
      <c r="N99" s="629"/>
      <c r="O99" s="629"/>
      <c r="P99" s="629"/>
      <c r="Q99" s="629"/>
      <c r="R99" s="629"/>
      <c r="S99" s="629"/>
      <c r="T99" s="629"/>
      <c r="U99" s="629"/>
      <c r="V99" s="629"/>
      <c r="W99" s="629"/>
      <c r="X99" s="629"/>
      <c r="Y99" s="629"/>
      <c r="Z99" s="629"/>
      <c r="AA99" s="629"/>
      <c r="AB99" s="629"/>
      <c r="AC99" s="629"/>
      <c r="AD99" s="629"/>
      <c r="AE99" s="629"/>
    </row>
    <row r="100" spans="1:31">
      <c r="A100" s="672"/>
      <c r="B100" s="679"/>
      <c r="C100" s="679"/>
      <c r="D100" s="672"/>
      <c r="E100" s="629"/>
      <c r="F100" s="629"/>
      <c r="G100" s="629"/>
      <c r="H100" s="629"/>
      <c r="I100" s="629"/>
      <c r="J100" s="629"/>
      <c r="K100" s="629"/>
      <c r="L100" s="629"/>
      <c r="M100" s="629"/>
      <c r="N100" s="629"/>
      <c r="O100" s="629"/>
      <c r="P100" s="629"/>
      <c r="Q100" s="629"/>
      <c r="R100" s="629"/>
      <c r="S100" s="629"/>
      <c r="T100" s="629"/>
      <c r="U100" s="629"/>
      <c r="V100" s="629"/>
      <c r="W100" s="629"/>
      <c r="X100" s="629"/>
      <c r="Y100" s="629"/>
      <c r="Z100" s="629"/>
      <c r="AA100" s="629"/>
      <c r="AB100" s="629"/>
      <c r="AC100" s="629"/>
      <c r="AD100" s="629"/>
      <c r="AE100" s="629"/>
    </row>
    <row r="101" spans="1:31">
      <c r="A101" s="672"/>
      <c r="B101" s="679"/>
      <c r="C101" s="679"/>
      <c r="D101" s="672"/>
      <c r="E101" s="629"/>
      <c r="F101" s="629"/>
      <c r="G101" s="629"/>
      <c r="H101" s="629"/>
      <c r="I101" s="629"/>
      <c r="J101" s="629"/>
      <c r="K101" s="629"/>
      <c r="L101" s="629"/>
      <c r="M101" s="629"/>
      <c r="N101" s="629"/>
      <c r="O101" s="629"/>
      <c r="P101" s="629"/>
      <c r="Q101" s="629"/>
      <c r="R101" s="629"/>
      <c r="S101" s="629"/>
      <c r="T101" s="629"/>
      <c r="U101" s="629"/>
      <c r="V101" s="629"/>
      <c r="W101" s="629"/>
      <c r="X101" s="629"/>
      <c r="Y101" s="629"/>
      <c r="Z101" s="629"/>
      <c r="AA101" s="629"/>
      <c r="AB101" s="629"/>
      <c r="AC101" s="629"/>
      <c r="AD101" s="629"/>
      <c r="AE101" s="629"/>
    </row>
    <row r="102" spans="1:31">
      <c r="A102" s="672"/>
      <c r="B102" s="679"/>
      <c r="C102" s="679"/>
      <c r="D102" s="672"/>
      <c r="E102" s="629"/>
      <c r="F102" s="629"/>
      <c r="G102" s="629"/>
      <c r="H102" s="629"/>
      <c r="I102" s="629"/>
      <c r="J102" s="629"/>
      <c r="K102" s="629"/>
      <c r="L102" s="629"/>
      <c r="M102" s="629"/>
      <c r="N102" s="629"/>
      <c r="O102" s="629"/>
      <c r="P102" s="629"/>
      <c r="Q102" s="629"/>
      <c r="R102" s="629"/>
      <c r="S102" s="629"/>
      <c r="T102" s="629"/>
      <c r="U102" s="629"/>
      <c r="V102" s="629"/>
      <c r="W102" s="629"/>
      <c r="X102" s="629"/>
      <c r="Y102" s="629"/>
      <c r="Z102" s="629"/>
      <c r="AA102" s="629"/>
      <c r="AB102" s="629"/>
      <c r="AC102" s="629"/>
      <c r="AD102" s="629"/>
      <c r="AE102" s="629"/>
    </row>
    <row r="103" spans="1:31">
      <c r="A103" s="672"/>
      <c r="B103" s="679"/>
      <c r="C103" s="679"/>
      <c r="D103" s="672"/>
      <c r="E103" s="629"/>
      <c r="F103" s="629"/>
      <c r="G103" s="629"/>
      <c r="H103" s="629"/>
      <c r="I103" s="629"/>
      <c r="J103" s="629"/>
      <c r="K103" s="629"/>
      <c r="L103" s="629"/>
      <c r="M103" s="629"/>
      <c r="N103" s="629"/>
      <c r="O103" s="629"/>
      <c r="P103" s="629"/>
      <c r="Q103" s="629"/>
      <c r="R103" s="629"/>
      <c r="S103" s="629"/>
      <c r="T103" s="629"/>
      <c r="U103" s="629"/>
      <c r="V103" s="629"/>
      <c r="W103" s="629"/>
      <c r="X103" s="629"/>
      <c r="Y103" s="629"/>
      <c r="Z103" s="629"/>
      <c r="AA103" s="629"/>
      <c r="AB103" s="629"/>
      <c r="AC103" s="629"/>
      <c r="AD103" s="629"/>
      <c r="AE103" s="629"/>
    </row>
    <row r="104" spans="1:31">
      <c r="A104" s="672"/>
      <c r="B104" s="679"/>
      <c r="C104" s="679"/>
      <c r="D104" s="672"/>
      <c r="E104" s="629"/>
      <c r="F104" s="629"/>
      <c r="G104" s="629"/>
      <c r="H104" s="629"/>
      <c r="I104" s="629"/>
      <c r="J104" s="629"/>
      <c r="K104" s="629"/>
      <c r="L104" s="629"/>
      <c r="M104" s="629"/>
      <c r="N104" s="629"/>
      <c r="O104" s="629"/>
      <c r="P104" s="629"/>
      <c r="Q104" s="629"/>
      <c r="R104" s="629"/>
      <c r="S104" s="629"/>
      <c r="T104" s="629"/>
      <c r="U104" s="629"/>
      <c r="V104" s="629"/>
      <c r="W104" s="629"/>
      <c r="X104" s="629"/>
      <c r="Y104" s="629"/>
      <c r="Z104" s="629"/>
      <c r="AA104" s="629"/>
      <c r="AB104" s="629"/>
      <c r="AC104" s="629"/>
      <c r="AD104" s="629"/>
      <c r="AE104" s="629"/>
    </row>
    <row r="105" spans="1:31">
      <c r="A105" s="672"/>
      <c r="B105" s="679"/>
      <c r="C105" s="679"/>
      <c r="D105" s="672"/>
      <c r="E105" s="629"/>
      <c r="F105" s="629"/>
      <c r="G105" s="629"/>
      <c r="H105" s="629"/>
      <c r="I105" s="629"/>
      <c r="J105" s="629"/>
      <c r="K105" s="629"/>
      <c r="L105" s="629"/>
      <c r="M105" s="629"/>
      <c r="N105" s="629"/>
      <c r="O105" s="629"/>
      <c r="P105" s="629"/>
      <c r="Q105" s="629"/>
      <c r="R105" s="629"/>
      <c r="S105" s="629"/>
      <c r="T105" s="629"/>
      <c r="U105" s="629"/>
      <c r="V105" s="629"/>
      <c r="W105" s="629"/>
      <c r="X105" s="629"/>
      <c r="Y105" s="629"/>
      <c r="Z105" s="629"/>
      <c r="AA105" s="629"/>
      <c r="AB105" s="629"/>
      <c r="AC105" s="629"/>
      <c r="AD105" s="629"/>
      <c r="AE105" s="629"/>
    </row>
    <row r="106" spans="1:31">
      <c r="A106" s="672"/>
      <c r="B106" s="679"/>
      <c r="C106" s="679"/>
      <c r="D106" s="672"/>
      <c r="E106" s="629"/>
      <c r="F106" s="629"/>
      <c r="G106" s="629"/>
      <c r="H106" s="629"/>
      <c r="I106" s="629"/>
      <c r="J106" s="629"/>
      <c r="K106" s="629"/>
      <c r="L106" s="629"/>
      <c r="M106" s="629"/>
      <c r="N106" s="629"/>
      <c r="O106" s="629"/>
      <c r="P106" s="629"/>
      <c r="Q106" s="629"/>
      <c r="R106" s="629"/>
      <c r="S106" s="629"/>
      <c r="T106" s="629"/>
      <c r="U106" s="629"/>
      <c r="V106" s="629"/>
      <c r="W106" s="629"/>
      <c r="X106" s="629"/>
      <c r="Y106" s="629"/>
      <c r="Z106" s="629"/>
      <c r="AA106" s="629"/>
      <c r="AB106" s="629"/>
      <c r="AC106" s="629"/>
      <c r="AD106" s="629"/>
      <c r="AE106" s="629"/>
    </row>
    <row r="107" spans="1:31">
      <c r="A107" s="672"/>
      <c r="B107" s="679"/>
      <c r="C107" s="679"/>
      <c r="D107" s="672"/>
      <c r="E107" s="629"/>
      <c r="F107" s="629"/>
      <c r="G107" s="629"/>
      <c r="H107" s="629"/>
      <c r="I107" s="629"/>
      <c r="J107" s="629"/>
      <c r="K107" s="629"/>
      <c r="L107" s="629"/>
      <c r="M107" s="629"/>
      <c r="N107" s="629"/>
      <c r="O107" s="629"/>
      <c r="P107" s="629"/>
      <c r="Q107" s="629"/>
      <c r="R107" s="629"/>
      <c r="S107" s="629"/>
      <c r="T107" s="629"/>
      <c r="U107" s="629"/>
      <c r="V107" s="629"/>
      <c r="W107" s="629"/>
      <c r="X107" s="629"/>
      <c r="Y107" s="629"/>
      <c r="Z107" s="629"/>
      <c r="AA107" s="629"/>
      <c r="AB107" s="629"/>
      <c r="AC107" s="629"/>
      <c r="AD107" s="629"/>
      <c r="AE107" s="629"/>
    </row>
    <row r="108" spans="1:31">
      <c r="A108" s="672"/>
      <c r="B108" s="679"/>
      <c r="C108" s="679"/>
      <c r="D108" s="672"/>
      <c r="E108" s="629"/>
      <c r="F108" s="629"/>
      <c r="G108" s="629"/>
      <c r="H108" s="629"/>
      <c r="I108" s="629"/>
      <c r="J108" s="629"/>
      <c r="K108" s="629"/>
      <c r="L108" s="629"/>
      <c r="M108" s="629"/>
      <c r="N108" s="629"/>
      <c r="O108" s="629"/>
      <c r="P108" s="629"/>
      <c r="Q108" s="629"/>
      <c r="R108" s="629"/>
      <c r="S108" s="629"/>
      <c r="T108" s="629"/>
      <c r="U108" s="629"/>
      <c r="V108" s="629"/>
      <c r="W108" s="629"/>
      <c r="X108" s="629"/>
      <c r="Y108" s="629"/>
      <c r="Z108" s="629"/>
      <c r="AA108" s="629"/>
      <c r="AB108" s="629"/>
      <c r="AC108" s="629"/>
      <c r="AD108" s="629"/>
      <c r="AE108" s="629"/>
    </row>
    <row r="109" spans="1:31">
      <c r="A109" s="672"/>
      <c r="B109" s="679"/>
      <c r="C109" s="679"/>
      <c r="D109" s="672"/>
      <c r="E109" s="629"/>
      <c r="F109" s="629"/>
      <c r="G109" s="629"/>
      <c r="H109" s="629"/>
      <c r="I109" s="629"/>
      <c r="J109" s="629"/>
      <c r="K109" s="629"/>
      <c r="L109" s="629"/>
      <c r="M109" s="629"/>
      <c r="N109" s="629"/>
      <c r="O109" s="629"/>
      <c r="P109" s="629"/>
      <c r="Q109" s="629"/>
      <c r="R109" s="629"/>
      <c r="S109" s="629"/>
      <c r="T109" s="629"/>
      <c r="U109" s="629"/>
      <c r="V109" s="629"/>
      <c r="W109" s="629"/>
      <c r="X109" s="629"/>
      <c r="Y109" s="629"/>
      <c r="Z109" s="629"/>
      <c r="AA109" s="629"/>
      <c r="AB109" s="629"/>
      <c r="AC109" s="629"/>
      <c r="AD109" s="629"/>
      <c r="AE109" s="629"/>
    </row>
    <row r="110" spans="1:31">
      <c r="A110" s="672"/>
      <c r="B110" s="679"/>
      <c r="C110" s="679"/>
      <c r="D110" s="672"/>
      <c r="E110" s="629"/>
      <c r="F110" s="629"/>
      <c r="G110" s="629"/>
      <c r="H110" s="629"/>
      <c r="I110" s="629"/>
      <c r="J110" s="629"/>
      <c r="K110" s="629"/>
      <c r="L110" s="629"/>
      <c r="M110" s="629"/>
      <c r="N110" s="629"/>
      <c r="O110" s="629"/>
      <c r="P110" s="629"/>
      <c r="Q110" s="629"/>
      <c r="R110" s="629"/>
      <c r="S110" s="629"/>
      <c r="T110" s="629"/>
      <c r="U110" s="629"/>
      <c r="V110" s="629"/>
      <c r="W110" s="629"/>
      <c r="X110" s="629"/>
      <c r="Y110" s="629"/>
      <c r="Z110" s="629"/>
      <c r="AA110" s="629"/>
      <c r="AB110" s="629"/>
      <c r="AC110" s="629"/>
      <c r="AD110" s="629"/>
      <c r="AE110" s="629"/>
    </row>
    <row r="111" spans="1:31">
      <c r="A111" s="672"/>
      <c r="B111" s="679"/>
      <c r="C111" s="679"/>
      <c r="D111" s="672"/>
      <c r="E111" s="629"/>
      <c r="F111" s="629"/>
      <c r="G111" s="629"/>
      <c r="H111" s="629"/>
      <c r="I111" s="629"/>
      <c r="J111" s="629"/>
      <c r="K111" s="629"/>
      <c r="L111" s="629"/>
      <c r="M111" s="629"/>
      <c r="N111" s="629"/>
      <c r="O111" s="629"/>
      <c r="P111" s="629"/>
      <c r="Q111" s="629"/>
      <c r="R111" s="629"/>
      <c r="S111" s="629"/>
      <c r="T111" s="629"/>
      <c r="U111" s="629"/>
      <c r="V111" s="629"/>
      <c r="W111" s="629"/>
      <c r="X111" s="629"/>
      <c r="Y111" s="629"/>
      <c r="Z111" s="629"/>
      <c r="AA111" s="629"/>
      <c r="AB111" s="629"/>
      <c r="AC111" s="629"/>
      <c r="AD111" s="629"/>
      <c r="AE111" s="629"/>
    </row>
    <row r="112" spans="1:31">
      <c r="A112" s="672"/>
      <c r="B112" s="679"/>
      <c r="C112" s="679"/>
      <c r="D112" s="672"/>
      <c r="E112" s="629"/>
      <c r="F112" s="629"/>
      <c r="G112" s="629"/>
      <c r="H112" s="629"/>
      <c r="I112" s="629"/>
      <c r="J112" s="629"/>
      <c r="K112" s="629"/>
      <c r="L112" s="629"/>
      <c r="M112" s="629"/>
      <c r="N112" s="629"/>
      <c r="O112" s="629"/>
      <c r="P112" s="629"/>
      <c r="Q112" s="629"/>
      <c r="R112" s="629"/>
      <c r="S112" s="629"/>
      <c r="T112" s="629"/>
      <c r="U112" s="629"/>
      <c r="V112" s="629"/>
      <c r="W112" s="629"/>
      <c r="X112" s="629"/>
      <c r="Y112" s="629"/>
      <c r="Z112" s="629"/>
      <c r="AA112" s="629"/>
      <c r="AB112" s="629"/>
      <c r="AC112" s="629"/>
      <c r="AD112" s="629"/>
      <c r="AE112" s="629"/>
    </row>
    <row r="113" spans="1:31">
      <c r="A113" s="672"/>
      <c r="B113" s="679"/>
      <c r="C113" s="679"/>
      <c r="D113" s="672"/>
      <c r="E113" s="629"/>
      <c r="F113" s="629"/>
      <c r="G113" s="629"/>
      <c r="H113" s="629"/>
      <c r="I113" s="629"/>
      <c r="J113" s="629"/>
      <c r="K113" s="629"/>
      <c r="L113" s="629"/>
      <c r="M113" s="629"/>
      <c r="N113" s="629"/>
      <c r="O113" s="629"/>
      <c r="P113" s="629"/>
      <c r="Q113" s="629"/>
      <c r="R113" s="629"/>
      <c r="S113" s="629"/>
      <c r="T113" s="629"/>
      <c r="U113" s="629"/>
      <c r="V113" s="629"/>
      <c r="W113" s="629"/>
      <c r="X113" s="629"/>
      <c r="Y113" s="629"/>
      <c r="Z113" s="629"/>
      <c r="AA113" s="629"/>
      <c r="AB113" s="629"/>
      <c r="AC113" s="629"/>
      <c r="AD113" s="629"/>
      <c r="AE113" s="629"/>
    </row>
    <row r="114" spans="1:31">
      <c r="A114" s="672"/>
      <c r="B114" s="679"/>
      <c r="C114" s="679"/>
      <c r="D114" s="672"/>
      <c r="E114" s="629"/>
      <c r="F114" s="629"/>
      <c r="G114" s="629"/>
      <c r="H114" s="629"/>
      <c r="I114" s="629"/>
      <c r="J114" s="629"/>
      <c r="K114" s="629"/>
      <c r="L114" s="629"/>
      <c r="M114" s="629"/>
      <c r="N114" s="629"/>
      <c r="O114" s="629"/>
      <c r="P114" s="629"/>
      <c r="Q114" s="629"/>
      <c r="R114" s="629"/>
      <c r="S114" s="629"/>
      <c r="T114" s="629"/>
      <c r="U114" s="629"/>
      <c r="V114" s="629"/>
      <c r="W114" s="629"/>
      <c r="X114" s="629"/>
      <c r="Y114" s="629"/>
      <c r="Z114" s="629"/>
      <c r="AA114" s="629"/>
      <c r="AB114" s="629"/>
      <c r="AC114" s="629"/>
      <c r="AD114" s="629"/>
      <c r="AE114" s="629"/>
    </row>
    <row r="115" spans="1:31">
      <c r="A115" s="672"/>
      <c r="B115" s="679"/>
      <c r="C115" s="679"/>
      <c r="D115" s="672"/>
      <c r="E115" s="629"/>
      <c r="F115" s="629"/>
      <c r="G115" s="629"/>
      <c r="H115" s="629"/>
      <c r="I115" s="629"/>
      <c r="J115" s="629"/>
      <c r="K115" s="629"/>
      <c r="L115" s="629"/>
      <c r="M115" s="629"/>
      <c r="N115" s="629"/>
      <c r="O115" s="629"/>
      <c r="P115" s="629"/>
      <c r="Q115" s="629"/>
      <c r="R115" s="629"/>
      <c r="S115" s="629"/>
      <c r="T115" s="629"/>
      <c r="U115" s="629"/>
      <c r="V115" s="629"/>
      <c r="W115" s="629"/>
      <c r="X115" s="629"/>
      <c r="Y115" s="629"/>
      <c r="Z115" s="629"/>
      <c r="AA115" s="629"/>
      <c r="AB115" s="629"/>
      <c r="AC115" s="629"/>
      <c r="AD115" s="629"/>
      <c r="AE115" s="629"/>
    </row>
    <row r="116" spans="1:31">
      <c r="A116" s="672"/>
      <c r="B116" s="679"/>
      <c r="C116" s="679"/>
      <c r="D116" s="672"/>
      <c r="E116" s="629"/>
      <c r="F116" s="629"/>
      <c r="G116" s="629"/>
      <c r="H116" s="629"/>
      <c r="I116" s="629"/>
      <c r="J116" s="629"/>
      <c r="K116" s="629"/>
      <c r="L116" s="629"/>
      <c r="M116" s="629"/>
      <c r="N116" s="629"/>
      <c r="O116" s="629"/>
      <c r="P116" s="629"/>
      <c r="Q116" s="629"/>
      <c r="R116" s="629"/>
      <c r="S116" s="629"/>
      <c r="T116" s="629"/>
      <c r="U116" s="629"/>
      <c r="V116" s="629"/>
      <c r="W116" s="629"/>
      <c r="X116" s="629"/>
      <c r="Y116" s="629"/>
      <c r="Z116" s="629"/>
      <c r="AA116" s="629"/>
      <c r="AB116" s="629"/>
      <c r="AC116" s="629"/>
      <c r="AD116" s="629"/>
      <c r="AE116" s="629"/>
    </row>
    <row r="117" spans="1:31">
      <c r="A117" s="672"/>
      <c r="B117" s="679"/>
      <c r="C117" s="679"/>
      <c r="D117" s="672"/>
      <c r="E117" s="629"/>
      <c r="F117" s="629"/>
      <c r="G117" s="629"/>
      <c r="H117" s="629"/>
      <c r="I117" s="629"/>
      <c r="J117" s="629"/>
      <c r="K117" s="629"/>
      <c r="L117" s="629"/>
      <c r="M117" s="629"/>
      <c r="N117" s="629"/>
      <c r="O117" s="629"/>
      <c r="P117" s="629"/>
      <c r="Q117" s="629"/>
      <c r="R117" s="629"/>
      <c r="S117" s="629"/>
      <c r="T117" s="629"/>
      <c r="U117" s="629"/>
      <c r="V117" s="629"/>
      <c r="W117" s="629"/>
      <c r="X117" s="629"/>
      <c r="Y117" s="629"/>
      <c r="Z117" s="629"/>
      <c r="AA117" s="629"/>
      <c r="AB117" s="629"/>
      <c r="AC117" s="629"/>
      <c r="AD117" s="629"/>
      <c r="AE117" s="629"/>
    </row>
    <row r="118" spans="1:31">
      <c r="A118" s="672"/>
      <c r="B118" s="679"/>
      <c r="C118" s="679"/>
      <c r="D118" s="672"/>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29"/>
      <c r="AD118" s="629"/>
      <c r="AE118" s="629"/>
    </row>
    <row r="119" spans="1:31">
      <c r="A119" s="672"/>
      <c r="B119" s="679"/>
      <c r="C119" s="679"/>
      <c r="D119" s="672"/>
      <c r="E119" s="629"/>
      <c r="F119" s="629"/>
      <c r="G119" s="629"/>
      <c r="H119" s="629"/>
      <c r="I119" s="629"/>
      <c r="J119" s="629"/>
      <c r="K119" s="629"/>
      <c r="L119" s="629"/>
      <c r="M119" s="629"/>
      <c r="N119" s="629"/>
      <c r="O119" s="629"/>
      <c r="P119" s="629"/>
      <c r="Q119" s="629"/>
      <c r="R119" s="629"/>
      <c r="S119" s="629"/>
      <c r="T119" s="629"/>
      <c r="U119" s="629"/>
      <c r="V119" s="629"/>
      <c r="W119" s="629"/>
      <c r="X119" s="629"/>
      <c r="Y119" s="629"/>
      <c r="Z119" s="629"/>
      <c r="AA119" s="629"/>
      <c r="AB119" s="629"/>
      <c r="AC119" s="629"/>
      <c r="AD119" s="629"/>
      <c r="AE119" s="629"/>
    </row>
    <row r="120" spans="1:31">
      <c r="A120" s="672"/>
      <c r="B120" s="679"/>
      <c r="C120" s="679"/>
      <c r="D120" s="672"/>
      <c r="E120" s="629"/>
      <c r="F120" s="629"/>
      <c r="G120" s="629"/>
      <c r="H120" s="629"/>
      <c r="I120" s="629"/>
      <c r="J120" s="629"/>
      <c r="K120" s="629"/>
      <c r="L120" s="629"/>
      <c r="M120" s="629"/>
      <c r="N120" s="629"/>
      <c r="O120" s="629"/>
      <c r="P120" s="629"/>
      <c r="Q120" s="629"/>
      <c r="R120" s="629"/>
      <c r="S120" s="629"/>
      <c r="T120" s="629"/>
      <c r="U120" s="629"/>
      <c r="V120" s="629"/>
      <c r="W120" s="629"/>
      <c r="X120" s="629"/>
      <c r="Y120" s="629"/>
      <c r="Z120" s="629"/>
      <c r="AA120" s="629"/>
      <c r="AB120" s="629"/>
      <c r="AC120" s="629"/>
      <c r="AD120" s="629"/>
      <c r="AE120" s="629"/>
    </row>
    <row r="121" spans="1:31">
      <c r="A121" s="672"/>
      <c r="B121" s="679"/>
      <c r="C121" s="679"/>
      <c r="D121" s="672"/>
      <c r="E121" s="629"/>
      <c r="F121" s="629"/>
      <c r="G121" s="629"/>
      <c r="H121" s="629"/>
      <c r="I121" s="629"/>
      <c r="J121" s="629"/>
      <c r="K121" s="629"/>
      <c r="L121" s="629"/>
      <c r="M121" s="629"/>
      <c r="N121" s="629"/>
      <c r="O121" s="629"/>
      <c r="P121" s="629"/>
      <c r="Q121" s="629"/>
      <c r="R121" s="629"/>
      <c r="S121" s="629"/>
      <c r="T121" s="629"/>
      <c r="U121" s="629"/>
      <c r="V121" s="629"/>
      <c r="W121" s="629"/>
      <c r="X121" s="629"/>
      <c r="Y121" s="629"/>
      <c r="Z121" s="629"/>
      <c r="AA121" s="629"/>
      <c r="AB121" s="629"/>
      <c r="AC121" s="629"/>
      <c r="AD121" s="629"/>
      <c r="AE121" s="629"/>
    </row>
    <row r="122" spans="1:31">
      <c r="A122" s="672"/>
      <c r="B122" s="679"/>
      <c r="C122" s="679"/>
      <c r="D122" s="672"/>
      <c r="E122" s="629"/>
      <c r="F122" s="629"/>
      <c r="G122" s="629"/>
      <c r="H122" s="629"/>
      <c r="I122" s="629"/>
      <c r="J122" s="629"/>
      <c r="K122" s="629"/>
      <c r="L122" s="629"/>
      <c r="M122" s="629"/>
      <c r="N122" s="629"/>
      <c r="O122" s="629"/>
      <c r="P122" s="629"/>
      <c r="Q122" s="629"/>
      <c r="R122" s="629"/>
      <c r="S122" s="629"/>
      <c r="T122" s="629"/>
      <c r="U122" s="629"/>
      <c r="V122" s="629"/>
      <c r="W122" s="629"/>
      <c r="X122" s="629"/>
      <c r="Y122" s="629"/>
      <c r="Z122" s="629"/>
      <c r="AA122" s="629"/>
      <c r="AB122" s="629"/>
      <c r="AC122" s="629"/>
      <c r="AD122" s="629"/>
      <c r="AE122" s="629"/>
    </row>
    <row r="123" spans="1:31">
      <c r="A123" s="672"/>
      <c r="B123" s="679"/>
      <c r="C123" s="679"/>
      <c r="D123" s="672"/>
      <c r="E123" s="629"/>
      <c r="F123" s="629"/>
      <c r="G123" s="629"/>
      <c r="H123" s="629"/>
      <c r="I123" s="629"/>
      <c r="J123" s="629"/>
      <c r="K123" s="629"/>
      <c r="L123" s="629"/>
      <c r="M123" s="629"/>
      <c r="N123" s="629"/>
      <c r="O123" s="629"/>
      <c r="P123" s="629"/>
      <c r="Q123" s="629"/>
      <c r="R123" s="629"/>
      <c r="S123" s="629"/>
      <c r="T123" s="629"/>
      <c r="U123" s="629"/>
      <c r="V123" s="629"/>
      <c r="W123" s="629"/>
      <c r="X123" s="629"/>
      <c r="Y123" s="629"/>
      <c r="Z123" s="629"/>
      <c r="AA123" s="629"/>
      <c r="AB123" s="629"/>
      <c r="AC123" s="629"/>
      <c r="AD123" s="629"/>
      <c r="AE123" s="629"/>
    </row>
    <row r="124" spans="1:31">
      <c r="A124" s="672"/>
      <c r="B124" s="679"/>
      <c r="C124" s="679"/>
      <c r="D124" s="672"/>
      <c r="E124" s="629"/>
      <c r="F124" s="629"/>
      <c r="G124" s="629"/>
      <c r="H124" s="629"/>
      <c r="I124" s="629"/>
      <c r="J124" s="629"/>
      <c r="K124" s="629"/>
      <c r="L124" s="629"/>
      <c r="M124" s="629"/>
      <c r="N124" s="629"/>
      <c r="O124" s="629"/>
      <c r="P124" s="629"/>
      <c r="Q124" s="629"/>
      <c r="R124" s="629"/>
      <c r="S124" s="629"/>
      <c r="T124" s="629"/>
      <c r="U124" s="629"/>
      <c r="V124" s="629"/>
      <c r="W124" s="629"/>
      <c r="X124" s="629"/>
      <c r="Y124" s="629"/>
      <c r="Z124" s="629"/>
      <c r="AA124" s="629"/>
      <c r="AB124" s="629"/>
      <c r="AC124" s="629"/>
      <c r="AD124" s="629"/>
      <c r="AE124" s="629"/>
    </row>
    <row r="125" spans="1:31">
      <c r="A125" s="672"/>
      <c r="B125" s="679"/>
      <c r="C125" s="679"/>
      <c r="D125" s="672"/>
      <c r="E125" s="629"/>
      <c r="F125" s="629"/>
      <c r="G125" s="629"/>
      <c r="H125" s="629"/>
      <c r="I125" s="629"/>
      <c r="J125" s="629"/>
      <c r="K125" s="629"/>
      <c r="L125" s="629"/>
      <c r="M125" s="629"/>
      <c r="N125" s="629"/>
      <c r="O125" s="629"/>
      <c r="P125" s="629"/>
      <c r="Q125" s="629"/>
      <c r="R125" s="629"/>
      <c r="S125" s="629"/>
      <c r="T125" s="629"/>
      <c r="U125" s="629"/>
      <c r="V125" s="629"/>
      <c r="W125" s="629"/>
      <c r="X125" s="629"/>
      <c r="Y125" s="629"/>
      <c r="Z125" s="629"/>
      <c r="AA125" s="629"/>
      <c r="AB125" s="629"/>
      <c r="AC125" s="629"/>
      <c r="AD125" s="629"/>
      <c r="AE125" s="629"/>
    </row>
    <row r="126" spans="1:31">
      <c r="A126" s="672"/>
      <c r="B126" s="679"/>
      <c r="C126" s="679"/>
      <c r="D126" s="672"/>
      <c r="E126" s="629"/>
      <c r="F126" s="629"/>
      <c r="G126" s="629"/>
      <c r="H126" s="629"/>
      <c r="I126" s="629"/>
      <c r="J126" s="629"/>
      <c r="K126" s="629"/>
      <c r="L126" s="629"/>
      <c r="M126" s="629"/>
      <c r="N126" s="629"/>
      <c r="O126" s="629"/>
      <c r="P126" s="629"/>
      <c r="Q126" s="629"/>
      <c r="R126" s="629"/>
      <c r="S126" s="629"/>
      <c r="T126" s="629"/>
      <c r="U126" s="629"/>
      <c r="V126" s="629"/>
      <c r="W126" s="629"/>
      <c r="X126" s="629"/>
      <c r="Y126" s="629"/>
      <c r="Z126" s="629"/>
      <c r="AA126" s="629"/>
      <c r="AB126" s="629"/>
      <c r="AC126" s="629"/>
      <c r="AD126" s="629"/>
      <c r="AE126" s="629"/>
    </row>
    <row r="127" spans="1:31">
      <c r="A127" s="672"/>
      <c r="B127" s="679"/>
      <c r="C127" s="679"/>
      <c r="D127" s="672"/>
      <c r="E127" s="629"/>
      <c r="F127" s="629"/>
      <c r="G127" s="629"/>
      <c r="H127" s="629"/>
      <c r="I127" s="629"/>
      <c r="J127" s="629"/>
      <c r="K127" s="629"/>
      <c r="L127" s="629"/>
      <c r="M127" s="629"/>
      <c r="N127" s="629"/>
      <c r="O127" s="629"/>
      <c r="P127" s="629"/>
      <c r="Q127" s="629"/>
      <c r="R127" s="629"/>
      <c r="S127" s="629"/>
      <c r="T127" s="629"/>
      <c r="U127" s="629"/>
      <c r="V127" s="629"/>
      <c r="W127" s="629"/>
      <c r="X127" s="629"/>
      <c r="Y127" s="629"/>
      <c r="Z127" s="629"/>
      <c r="AA127" s="629"/>
      <c r="AB127" s="629"/>
      <c r="AC127" s="629"/>
      <c r="AD127" s="629"/>
      <c r="AE127" s="629"/>
    </row>
    <row r="128" spans="1:31">
      <c r="A128" s="672"/>
      <c r="B128" s="679"/>
      <c r="C128" s="679"/>
      <c r="D128" s="672"/>
      <c r="E128" s="629"/>
      <c r="F128" s="629"/>
      <c r="G128" s="629"/>
      <c r="H128" s="629"/>
      <c r="I128" s="629"/>
      <c r="J128" s="629"/>
      <c r="K128" s="629"/>
      <c r="L128" s="629"/>
      <c r="M128" s="629"/>
      <c r="N128" s="629"/>
      <c r="O128" s="629"/>
      <c r="P128" s="629"/>
      <c r="Q128" s="629"/>
      <c r="R128" s="629"/>
      <c r="S128" s="629"/>
      <c r="T128" s="629"/>
      <c r="U128" s="629"/>
      <c r="V128" s="629"/>
      <c r="W128" s="629"/>
      <c r="X128" s="629"/>
      <c r="Y128" s="629"/>
      <c r="Z128" s="629"/>
      <c r="AA128" s="629"/>
      <c r="AB128" s="629"/>
      <c r="AC128" s="629"/>
      <c r="AD128" s="629"/>
      <c r="AE128" s="629"/>
    </row>
    <row r="129" spans="1:31">
      <c r="A129" s="672"/>
      <c r="B129" s="679"/>
      <c r="C129" s="679"/>
      <c r="D129" s="672"/>
      <c r="E129" s="629"/>
      <c r="F129" s="629"/>
      <c r="G129" s="629"/>
      <c r="H129" s="629"/>
      <c r="I129" s="629"/>
      <c r="J129" s="629"/>
      <c r="K129" s="629"/>
      <c r="L129" s="629"/>
      <c r="M129" s="629"/>
      <c r="N129" s="629"/>
      <c r="O129" s="629"/>
      <c r="P129" s="629"/>
      <c r="Q129" s="629"/>
      <c r="R129" s="629"/>
      <c r="S129" s="629"/>
      <c r="T129" s="629"/>
      <c r="U129" s="629"/>
      <c r="V129" s="629"/>
      <c r="W129" s="629"/>
      <c r="X129" s="629"/>
      <c r="Y129" s="629"/>
      <c r="Z129" s="629"/>
      <c r="AA129" s="629"/>
      <c r="AB129" s="629"/>
      <c r="AC129" s="629"/>
      <c r="AD129" s="629"/>
      <c r="AE129" s="629"/>
    </row>
    <row r="130" spans="1:31">
      <c r="A130" s="672"/>
      <c r="B130" s="679"/>
      <c r="C130" s="679"/>
      <c r="D130" s="672"/>
      <c r="E130" s="629"/>
      <c r="F130" s="629"/>
      <c r="G130" s="629"/>
      <c r="H130" s="629"/>
      <c r="I130" s="629"/>
      <c r="J130" s="629"/>
      <c r="K130" s="629"/>
      <c r="L130" s="629"/>
      <c r="M130" s="629"/>
      <c r="N130" s="629"/>
      <c r="O130" s="629"/>
      <c r="P130" s="629"/>
      <c r="Q130" s="629"/>
      <c r="R130" s="629"/>
      <c r="S130" s="629"/>
      <c r="T130" s="629"/>
      <c r="U130" s="629"/>
      <c r="V130" s="629"/>
      <c r="W130" s="629"/>
      <c r="X130" s="629"/>
      <c r="Y130" s="629"/>
      <c r="Z130" s="629"/>
      <c r="AA130" s="629"/>
      <c r="AB130" s="629"/>
      <c r="AC130" s="629"/>
      <c r="AD130" s="629"/>
      <c r="AE130" s="629"/>
    </row>
    <row r="131" spans="1:31">
      <c r="A131" s="672"/>
      <c r="B131" s="679"/>
      <c r="C131" s="679"/>
      <c r="D131" s="672"/>
      <c r="E131" s="629"/>
      <c r="F131" s="629"/>
      <c r="G131" s="629"/>
      <c r="H131" s="629"/>
      <c r="I131" s="629"/>
      <c r="J131" s="629"/>
      <c r="K131" s="629"/>
      <c r="L131" s="629"/>
      <c r="M131" s="629"/>
      <c r="N131" s="629"/>
      <c r="O131" s="629"/>
      <c r="P131" s="629"/>
      <c r="Q131" s="629"/>
      <c r="R131" s="629"/>
      <c r="S131" s="629"/>
      <c r="T131" s="629"/>
      <c r="U131" s="629"/>
      <c r="V131" s="629"/>
      <c r="W131" s="629"/>
      <c r="X131" s="629"/>
      <c r="Y131" s="629"/>
      <c r="Z131" s="629"/>
      <c r="AA131" s="629"/>
      <c r="AB131" s="629"/>
      <c r="AC131" s="629"/>
      <c r="AD131" s="629"/>
      <c r="AE131" s="629"/>
    </row>
    <row r="132" spans="1:31">
      <c r="A132" s="672"/>
      <c r="B132" s="679"/>
      <c r="C132" s="679"/>
      <c r="D132" s="672"/>
      <c r="E132" s="629"/>
      <c r="F132" s="629"/>
      <c r="G132" s="629"/>
      <c r="H132" s="629"/>
      <c r="I132" s="629"/>
      <c r="J132" s="629"/>
      <c r="K132" s="629"/>
      <c r="L132" s="629"/>
      <c r="M132" s="629"/>
      <c r="N132" s="629"/>
      <c r="O132" s="629"/>
      <c r="P132" s="629"/>
      <c r="Q132" s="629"/>
      <c r="R132" s="629"/>
      <c r="S132" s="629"/>
      <c r="T132" s="629"/>
      <c r="U132" s="629"/>
      <c r="V132" s="629"/>
      <c r="W132" s="629"/>
      <c r="X132" s="629"/>
      <c r="Y132" s="629"/>
      <c r="Z132" s="629"/>
      <c r="AA132" s="629"/>
      <c r="AB132" s="629"/>
      <c r="AC132" s="629"/>
      <c r="AD132" s="629"/>
      <c r="AE132" s="629"/>
    </row>
    <row r="133" spans="1:31">
      <c r="A133" s="672"/>
      <c r="B133" s="679"/>
      <c r="C133" s="679"/>
      <c r="D133" s="672"/>
      <c r="E133" s="629"/>
      <c r="F133" s="629"/>
      <c r="G133" s="629"/>
      <c r="H133" s="629"/>
      <c r="I133" s="629"/>
      <c r="J133" s="629"/>
      <c r="K133" s="629"/>
      <c r="L133" s="629"/>
      <c r="M133" s="629"/>
      <c r="N133" s="629"/>
      <c r="O133" s="629"/>
      <c r="P133" s="629"/>
      <c r="Q133" s="629"/>
      <c r="R133" s="629"/>
      <c r="S133" s="629"/>
      <c r="T133" s="629"/>
      <c r="U133" s="629"/>
      <c r="V133" s="629"/>
      <c r="W133" s="629"/>
      <c r="X133" s="629"/>
      <c r="Y133" s="629"/>
      <c r="Z133" s="629"/>
      <c r="AA133" s="629"/>
      <c r="AB133" s="629"/>
      <c r="AC133" s="629"/>
      <c r="AD133" s="629"/>
      <c r="AE133" s="629"/>
    </row>
    <row r="134" spans="1:31">
      <c r="A134" s="672"/>
      <c r="B134" s="679"/>
      <c r="C134" s="679"/>
      <c r="D134" s="672"/>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29"/>
      <c r="AD134" s="629"/>
      <c r="AE134" s="629"/>
    </row>
    <row r="135" spans="1:31">
      <c r="A135" s="672"/>
      <c r="B135" s="679"/>
      <c r="C135" s="679"/>
      <c r="D135" s="672"/>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c r="AA135" s="629"/>
      <c r="AB135" s="629"/>
      <c r="AC135" s="629"/>
      <c r="AD135" s="629"/>
      <c r="AE135" s="629"/>
    </row>
    <row r="136" spans="1:31">
      <c r="A136" s="672"/>
      <c r="B136" s="679"/>
      <c r="C136" s="679"/>
      <c r="D136" s="672"/>
      <c r="E136" s="629"/>
      <c r="F136" s="629"/>
      <c r="G136" s="629"/>
      <c r="H136" s="629"/>
      <c r="I136" s="629"/>
      <c r="J136" s="629"/>
      <c r="K136" s="629"/>
      <c r="L136" s="629"/>
      <c r="M136" s="629"/>
      <c r="N136" s="629"/>
      <c r="O136" s="629"/>
      <c r="P136" s="629"/>
      <c r="Q136" s="629"/>
      <c r="R136" s="629"/>
      <c r="S136" s="629"/>
      <c r="T136" s="629"/>
      <c r="U136" s="629"/>
      <c r="V136" s="629"/>
      <c r="W136" s="629"/>
      <c r="X136" s="629"/>
      <c r="Y136" s="629"/>
      <c r="Z136" s="629"/>
      <c r="AA136" s="629"/>
      <c r="AB136" s="629"/>
      <c r="AC136" s="629"/>
      <c r="AD136" s="629"/>
      <c r="AE136" s="629"/>
    </row>
    <row r="137" spans="1:31">
      <c r="A137" s="672"/>
      <c r="B137" s="679"/>
      <c r="C137" s="679"/>
      <c r="D137" s="672"/>
      <c r="E137" s="629"/>
      <c r="F137" s="629"/>
      <c r="G137" s="629"/>
      <c r="H137" s="629"/>
      <c r="I137" s="629"/>
      <c r="J137" s="629"/>
      <c r="K137" s="629"/>
      <c r="L137" s="629"/>
      <c r="M137" s="629"/>
      <c r="N137" s="629"/>
      <c r="O137" s="629"/>
      <c r="P137" s="629"/>
      <c r="Q137" s="629"/>
      <c r="R137" s="629"/>
      <c r="S137" s="629"/>
      <c r="T137" s="629"/>
      <c r="U137" s="629"/>
      <c r="V137" s="629"/>
      <c r="W137" s="629"/>
      <c r="X137" s="629"/>
      <c r="Y137" s="629"/>
      <c r="Z137" s="629"/>
      <c r="AA137" s="629"/>
      <c r="AB137" s="629"/>
      <c r="AC137" s="629"/>
      <c r="AD137" s="629"/>
      <c r="AE137" s="629"/>
    </row>
    <row r="138" spans="1:31">
      <c r="A138" s="672"/>
      <c r="B138" s="679"/>
      <c r="C138" s="679"/>
      <c r="D138" s="672"/>
      <c r="E138" s="629"/>
      <c r="F138" s="629"/>
      <c r="G138" s="629"/>
      <c r="H138" s="629"/>
      <c r="I138" s="629"/>
      <c r="J138" s="629"/>
      <c r="K138" s="629"/>
      <c r="L138" s="629"/>
      <c r="M138" s="629"/>
      <c r="N138" s="629"/>
      <c r="O138" s="629"/>
      <c r="P138" s="629"/>
      <c r="Q138" s="629"/>
      <c r="R138" s="629"/>
      <c r="S138" s="629"/>
      <c r="T138" s="629"/>
      <c r="U138" s="629"/>
      <c r="V138" s="629"/>
      <c r="W138" s="629"/>
      <c r="X138" s="629"/>
      <c r="Y138" s="629"/>
      <c r="Z138" s="629"/>
      <c r="AA138" s="629"/>
      <c r="AB138" s="629"/>
      <c r="AC138" s="629"/>
      <c r="AD138" s="629"/>
      <c r="AE138" s="629"/>
    </row>
    <row r="139" spans="1:31">
      <c r="A139" s="672"/>
      <c r="B139" s="679"/>
      <c r="C139" s="679"/>
      <c r="D139" s="672"/>
      <c r="E139" s="629"/>
      <c r="F139" s="629"/>
      <c r="G139" s="629"/>
      <c r="H139" s="629"/>
      <c r="I139" s="629"/>
      <c r="J139" s="629"/>
      <c r="K139" s="629"/>
      <c r="L139" s="629"/>
      <c r="M139" s="629"/>
      <c r="N139" s="629"/>
      <c r="O139" s="629"/>
      <c r="P139" s="629"/>
      <c r="Q139" s="629"/>
      <c r="R139" s="629"/>
      <c r="S139" s="629"/>
      <c r="T139" s="629"/>
      <c r="U139" s="629"/>
      <c r="V139" s="629"/>
      <c r="W139" s="629"/>
      <c r="X139" s="629"/>
      <c r="Y139" s="629"/>
      <c r="Z139" s="629"/>
      <c r="AA139" s="629"/>
      <c r="AB139" s="629"/>
      <c r="AC139" s="629"/>
      <c r="AD139" s="629"/>
      <c r="AE139" s="629"/>
    </row>
    <row r="140" spans="1:31">
      <c r="A140" s="672"/>
      <c r="B140" s="679"/>
      <c r="C140" s="679"/>
      <c r="D140" s="672"/>
      <c r="E140" s="629"/>
      <c r="F140" s="629"/>
      <c r="G140" s="629"/>
      <c r="H140" s="629"/>
      <c r="I140" s="629"/>
      <c r="J140" s="629"/>
      <c r="K140" s="629"/>
      <c r="L140" s="629"/>
      <c r="M140" s="629"/>
      <c r="N140" s="629"/>
      <c r="O140" s="629"/>
      <c r="P140" s="629"/>
      <c r="Q140" s="629"/>
      <c r="R140" s="629"/>
      <c r="S140" s="629"/>
      <c r="T140" s="629"/>
      <c r="U140" s="629"/>
      <c r="V140" s="629"/>
      <c r="W140" s="629"/>
      <c r="X140" s="629"/>
      <c r="Y140" s="629"/>
      <c r="Z140" s="629"/>
      <c r="AA140" s="629"/>
      <c r="AB140" s="629"/>
      <c r="AC140" s="629"/>
      <c r="AD140" s="629"/>
      <c r="AE140" s="629"/>
    </row>
    <row r="141" spans="1:31">
      <c r="A141" s="672"/>
      <c r="B141" s="679"/>
      <c r="C141" s="679"/>
      <c r="D141" s="672"/>
      <c r="E141" s="629"/>
      <c r="F141" s="629"/>
      <c r="G141" s="629"/>
      <c r="H141" s="629"/>
      <c r="I141" s="629"/>
      <c r="J141" s="629"/>
      <c r="K141" s="629"/>
      <c r="L141" s="629"/>
      <c r="M141" s="629"/>
      <c r="N141" s="629"/>
      <c r="O141" s="629"/>
      <c r="P141" s="629"/>
      <c r="Q141" s="629"/>
      <c r="R141" s="629"/>
      <c r="S141" s="629"/>
      <c r="T141" s="629"/>
      <c r="U141" s="629"/>
      <c r="V141" s="629"/>
      <c r="W141" s="629"/>
      <c r="X141" s="629"/>
      <c r="Y141" s="629"/>
      <c r="Z141" s="629"/>
      <c r="AA141" s="629"/>
      <c r="AB141" s="629"/>
      <c r="AC141" s="629"/>
      <c r="AD141" s="629"/>
      <c r="AE141" s="629"/>
    </row>
    <row r="142" spans="1:31">
      <c r="A142" s="672"/>
      <c r="B142" s="679"/>
      <c r="C142" s="679"/>
      <c r="D142" s="672"/>
      <c r="E142" s="629"/>
      <c r="F142" s="629"/>
      <c r="G142" s="629"/>
      <c r="H142" s="629"/>
      <c r="I142" s="629"/>
      <c r="J142" s="629"/>
      <c r="K142" s="629"/>
      <c r="L142" s="629"/>
      <c r="M142" s="629"/>
      <c r="N142" s="629"/>
      <c r="O142" s="629"/>
      <c r="P142" s="629"/>
      <c r="Q142" s="629"/>
      <c r="R142" s="629"/>
      <c r="S142" s="629"/>
      <c r="T142" s="629"/>
      <c r="U142" s="629"/>
      <c r="V142" s="629"/>
      <c r="W142" s="629"/>
      <c r="X142" s="629"/>
      <c r="Y142" s="629"/>
      <c r="Z142" s="629"/>
      <c r="AA142" s="629"/>
      <c r="AB142" s="629"/>
      <c r="AC142" s="629"/>
      <c r="AD142" s="629"/>
      <c r="AE142" s="629"/>
    </row>
    <row r="143" spans="1:31">
      <c r="A143" s="672"/>
      <c r="B143" s="679"/>
      <c r="C143" s="679"/>
      <c r="D143" s="672"/>
      <c r="E143" s="629"/>
      <c r="F143" s="629"/>
      <c r="G143" s="629"/>
      <c r="H143" s="629"/>
      <c r="I143" s="629"/>
      <c r="J143" s="629"/>
      <c r="K143" s="629"/>
      <c r="L143" s="629"/>
      <c r="M143" s="629"/>
      <c r="N143" s="629"/>
      <c r="O143" s="629"/>
      <c r="P143" s="629"/>
      <c r="Q143" s="629"/>
      <c r="R143" s="629"/>
      <c r="S143" s="629"/>
      <c r="T143" s="629"/>
      <c r="U143" s="629"/>
      <c r="V143" s="629"/>
      <c r="W143" s="629"/>
      <c r="X143" s="629"/>
      <c r="Y143" s="629"/>
      <c r="Z143" s="629"/>
      <c r="AA143" s="629"/>
      <c r="AB143" s="629"/>
      <c r="AC143" s="629"/>
      <c r="AD143" s="629"/>
      <c r="AE143" s="629"/>
    </row>
    <row r="144" spans="1:31">
      <c r="A144" s="672"/>
      <c r="B144" s="679"/>
      <c r="C144" s="679"/>
      <c r="D144" s="672"/>
      <c r="E144" s="629"/>
      <c r="F144" s="629"/>
      <c r="G144" s="629"/>
      <c r="H144" s="629"/>
      <c r="I144" s="629"/>
      <c r="J144" s="629"/>
      <c r="K144" s="629"/>
      <c r="L144" s="629"/>
      <c r="M144" s="629"/>
      <c r="N144" s="629"/>
      <c r="O144" s="629"/>
      <c r="P144" s="629"/>
      <c r="Q144" s="629"/>
      <c r="R144" s="629"/>
      <c r="S144" s="629"/>
      <c r="T144" s="629"/>
      <c r="U144" s="629"/>
      <c r="V144" s="629"/>
      <c r="W144" s="629"/>
      <c r="X144" s="629"/>
      <c r="Y144" s="629"/>
      <c r="Z144" s="629"/>
      <c r="AA144" s="629"/>
      <c r="AB144" s="629"/>
      <c r="AC144" s="629"/>
      <c r="AD144" s="629"/>
      <c r="AE144" s="629"/>
    </row>
    <row r="145" spans="1:31">
      <c r="A145" s="672"/>
      <c r="B145" s="679"/>
      <c r="C145" s="679"/>
      <c r="D145" s="672"/>
      <c r="E145" s="629"/>
      <c r="F145" s="629"/>
      <c r="G145" s="629"/>
      <c r="H145" s="629"/>
      <c r="I145" s="629"/>
      <c r="J145" s="629"/>
      <c r="K145" s="629"/>
      <c r="L145" s="629"/>
      <c r="M145" s="629"/>
      <c r="N145" s="629"/>
      <c r="O145" s="629"/>
      <c r="P145" s="629"/>
      <c r="Q145" s="629"/>
      <c r="R145" s="629"/>
      <c r="S145" s="629"/>
      <c r="T145" s="629"/>
      <c r="U145" s="629"/>
      <c r="V145" s="629"/>
      <c r="W145" s="629"/>
      <c r="X145" s="629"/>
      <c r="Y145" s="629"/>
      <c r="Z145" s="629"/>
      <c r="AA145" s="629"/>
      <c r="AB145" s="629"/>
      <c r="AC145" s="629"/>
      <c r="AD145" s="629"/>
      <c r="AE145" s="629"/>
    </row>
    <row r="146" spans="1:31">
      <c r="A146" s="672"/>
      <c r="B146" s="679"/>
      <c r="C146" s="679"/>
      <c r="D146" s="672"/>
      <c r="E146" s="629"/>
      <c r="F146" s="629"/>
      <c r="G146" s="629"/>
      <c r="H146" s="629"/>
      <c r="I146" s="629"/>
      <c r="J146" s="629"/>
      <c r="K146" s="629"/>
      <c r="L146" s="629"/>
      <c r="M146" s="629"/>
      <c r="N146" s="629"/>
      <c r="O146" s="629"/>
      <c r="P146" s="629"/>
      <c r="Q146" s="629"/>
      <c r="R146" s="629"/>
      <c r="S146" s="629"/>
      <c r="T146" s="629"/>
      <c r="U146" s="629"/>
      <c r="V146" s="629"/>
      <c r="W146" s="629"/>
      <c r="X146" s="629"/>
      <c r="Y146" s="629"/>
      <c r="Z146" s="629"/>
      <c r="AA146" s="629"/>
      <c r="AB146" s="629"/>
      <c r="AC146" s="629"/>
      <c r="AD146" s="629"/>
      <c r="AE146" s="629"/>
    </row>
    <row r="147" spans="1:31">
      <c r="A147" s="672"/>
      <c r="B147" s="679"/>
      <c r="C147" s="679"/>
      <c r="D147" s="672"/>
      <c r="E147" s="629"/>
      <c r="F147" s="629"/>
      <c r="G147" s="629"/>
      <c r="H147" s="629"/>
      <c r="I147" s="629"/>
      <c r="J147" s="629"/>
      <c r="K147" s="629"/>
      <c r="L147" s="629"/>
      <c r="M147" s="629"/>
      <c r="N147" s="629"/>
      <c r="O147" s="629"/>
      <c r="P147" s="629"/>
      <c r="Q147" s="629"/>
      <c r="R147" s="629"/>
      <c r="S147" s="629"/>
      <c r="T147" s="629"/>
      <c r="U147" s="629"/>
      <c r="V147" s="629"/>
      <c r="W147" s="629"/>
      <c r="X147" s="629"/>
      <c r="Y147" s="629"/>
      <c r="Z147" s="629"/>
      <c r="AA147" s="629"/>
      <c r="AB147" s="629"/>
      <c r="AC147" s="629"/>
      <c r="AD147" s="629"/>
      <c r="AE147" s="629"/>
    </row>
    <row r="148" spans="1:31">
      <c r="A148" s="672"/>
      <c r="B148" s="679"/>
      <c r="C148" s="679"/>
      <c r="D148" s="672"/>
      <c r="E148" s="629"/>
      <c r="F148" s="629"/>
      <c r="G148" s="629"/>
      <c r="H148" s="629"/>
      <c r="I148" s="629"/>
      <c r="J148" s="629"/>
      <c r="K148" s="629"/>
      <c r="L148" s="629"/>
      <c r="M148" s="629"/>
      <c r="N148" s="629"/>
      <c r="O148" s="629"/>
      <c r="P148" s="629"/>
      <c r="Q148" s="629"/>
      <c r="R148" s="629"/>
      <c r="S148" s="629"/>
      <c r="T148" s="629"/>
      <c r="U148" s="629"/>
      <c r="V148" s="629"/>
      <c r="W148" s="629"/>
      <c r="X148" s="629"/>
      <c r="Y148" s="629"/>
      <c r="Z148" s="629"/>
      <c r="AA148" s="629"/>
      <c r="AB148" s="629"/>
      <c r="AC148" s="629"/>
      <c r="AD148" s="629"/>
      <c r="AE148" s="629"/>
    </row>
    <row r="149" spans="1:31">
      <c r="A149" s="672"/>
      <c r="B149" s="679"/>
      <c r="C149" s="679"/>
      <c r="D149" s="672"/>
      <c r="E149" s="629"/>
      <c r="F149" s="629"/>
      <c r="G149" s="629"/>
      <c r="H149" s="629"/>
      <c r="I149" s="629"/>
      <c r="J149" s="629"/>
      <c r="K149" s="629"/>
      <c r="L149" s="629"/>
      <c r="M149" s="629"/>
      <c r="N149" s="629"/>
      <c r="O149" s="629"/>
      <c r="P149" s="629"/>
      <c r="Q149" s="629"/>
      <c r="R149" s="629"/>
      <c r="S149" s="629"/>
      <c r="T149" s="629"/>
      <c r="U149" s="629"/>
      <c r="V149" s="629"/>
      <c r="W149" s="629"/>
      <c r="X149" s="629"/>
      <c r="Y149" s="629"/>
      <c r="Z149" s="629"/>
      <c r="AA149" s="629"/>
      <c r="AB149" s="629"/>
      <c r="AC149" s="629"/>
      <c r="AD149" s="629"/>
      <c r="AE149" s="629"/>
    </row>
    <row r="150" spans="1:31">
      <c r="A150" s="672"/>
      <c r="B150" s="679"/>
      <c r="C150" s="679"/>
      <c r="D150" s="672"/>
      <c r="E150" s="629"/>
      <c r="F150" s="629"/>
      <c r="G150" s="629"/>
      <c r="H150" s="629"/>
      <c r="I150" s="629"/>
      <c r="J150" s="629"/>
      <c r="K150" s="629"/>
      <c r="L150" s="629"/>
      <c r="M150" s="629"/>
      <c r="N150" s="629"/>
      <c r="O150" s="629"/>
      <c r="P150" s="629"/>
      <c r="Q150" s="629"/>
      <c r="R150" s="629"/>
      <c r="S150" s="629"/>
      <c r="T150" s="629"/>
      <c r="U150" s="629"/>
      <c r="V150" s="629"/>
      <c r="W150" s="629"/>
      <c r="X150" s="629"/>
      <c r="Y150" s="629"/>
      <c r="Z150" s="629"/>
      <c r="AA150" s="629"/>
      <c r="AB150" s="629"/>
      <c r="AC150" s="629"/>
      <c r="AD150" s="629"/>
      <c r="AE150" s="629"/>
    </row>
    <row r="151" spans="1:31">
      <c r="A151" s="672"/>
      <c r="B151" s="679"/>
      <c r="C151" s="679"/>
      <c r="D151" s="672"/>
      <c r="E151" s="629"/>
      <c r="F151" s="629"/>
      <c r="G151" s="629"/>
      <c r="H151" s="629"/>
      <c r="I151" s="629"/>
      <c r="J151" s="629"/>
      <c r="K151" s="629"/>
      <c r="L151" s="629"/>
      <c r="M151" s="629"/>
      <c r="N151" s="629"/>
      <c r="O151" s="629"/>
      <c r="P151" s="629"/>
      <c r="Q151" s="629"/>
      <c r="R151" s="629"/>
      <c r="S151" s="629"/>
      <c r="T151" s="629"/>
      <c r="U151" s="629"/>
      <c r="V151" s="629"/>
      <c r="W151" s="629"/>
      <c r="X151" s="629"/>
      <c r="Y151" s="629"/>
      <c r="Z151" s="629"/>
      <c r="AA151" s="629"/>
      <c r="AB151" s="629"/>
      <c r="AC151" s="629"/>
      <c r="AD151" s="629"/>
      <c r="AE151" s="629"/>
    </row>
    <row r="152" spans="1:31">
      <c r="A152" s="672"/>
      <c r="B152" s="679"/>
      <c r="C152" s="679"/>
      <c r="D152" s="672"/>
      <c r="E152" s="629"/>
      <c r="F152" s="629"/>
      <c r="G152" s="629"/>
      <c r="H152" s="629"/>
      <c r="I152" s="629"/>
      <c r="J152" s="629"/>
      <c r="K152" s="629"/>
      <c r="L152" s="629"/>
      <c r="M152" s="629"/>
      <c r="N152" s="629"/>
      <c r="O152" s="629"/>
      <c r="P152" s="629"/>
      <c r="Q152" s="629"/>
      <c r="R152" s="629"/>
      <c r="S152" s="629"/>
      <c r="T152" s="629"/>
      <c r="U152" s="629"/>
      <c r="V152" s="629"/>
      <c r="W152" s="629"/>
      <c r="X152" s="629"/>
      <c r="Y152" s="629"/>
      <c r="Z152" s="629"/>
      <c r="AA152" s="629"/>
      <c r="AB152" s="629"/>
      <c r="AC152" s="629"/>
      <c r="AD152" s="629"/>
      <c r="AE152" s="629"/>
    </row>
    <row r="153" spans="1:31">
      <c r="A153" s="672"/>
      <c r="B153" s="679"/>
      <c r="C153" s="679"/>
      <c r="D153" s="672"/>
      <c r="E153" s="629"/>
      <c r="F153" s="629"/>
      <c r="G153" s="629"/>
      <c r="H153" s="629"/>
      <c r="I153" s="629"/>
      <c r="J153" s="629"/>
      <c r="K153" s="629"/>
      <c r="L153" s="629"/>
      <c r="M153" s="629"/>
      <c r="N153" s="629"/>
      <c r="O153" s="629"/>
      <c r="P153" s="629"/>
      <c r="Q153" s="629"/>
      <c r="R153" s="629"/>
      <c r="S153" s="629"/>
      <c r="T153" s="629"/>
      <c r="U153" s="629"/>
      <c r="V153" s="629"/>
      <c r="W153" s="629"/>
      <c r="X153" s="629"/>
      <c r="Y153" s="629"/>
      <c r="Z153" s="629"/>
      <c r="AA153" s="629"/>
      <c r="AB153" s="629"/>
      <c r="AC153" s="629"/>
      <c r="AD153" s="629"/>
      <c r="AE153" s="629"/>
    </row>
    <row r="154" spans="1:31">
      <c r="A154" s="672"/>
      <c r="B154" s="679"/>
      <c r="C154" s="679"/>
      <c r="D154" s="672"/>
      <c r="E154" s="629"/>
      <c r="F154" s="629"/>
      <c r="G154" s="629"/>
      <c r="H154" s="629"/>
      <c r="I154" s="629"/>
      <c r="J154" s="629"/>
      <c r="K154" s="629"/>
      <c r="L154" s="629"/>
      <c r="M154" s="629"/>
      <c r="N154" s="629"/>
      <c r="O154" s="629"/>
      <c r="P154" s="629"/>
      <c r="Q154" s="629"/>
      <c r="R154" s="629"/>
      <c r="S154" s="629"/>
      <c r="T154" s="629"/>
      <c r="U154" s="629"/>
      <c r="V154" s="629"/>
      <c r="W154" s="629"/>
      <c r="X154" s="629"/>
      <c r="Y154" s="629"/>
      <c r="Z154" s="629"/>
      <c r="AA154" s="629"/>
      <c r="AB154" s="629"/>
      <c r="AC154" s="629"/>
      <c r="AD154" s="629"/>
      <c r="AE154" s="629"/>
    </row>
    <row r="155" spans="1:31">
      <c r="A155" s="672"/>
      <c r="B155" s="679"/>
      <c r="C155" s="679"/>
      <c r="D155" s="672"/>
      <c r="E155" s="629"/>
      <c r="F155" s="629"/>
      <c r="G155" s="629"/>
      <c r="H155" s="629"/>
      <c r="I155" s="629"/>
      <c r="J155" s="629"/>
      <c r="K155" s="629"/>
      <c r="L155" s="629"/>
      <c r="M155" s="629"/>
      <c r="N155" s="629"/>
      <c r="O155" s="629"/>
      <c r="P155" s="629"/>
      <c r="Q155" s="629"/>
      <c r="R155" s="629"/>
      <c r="S155" s="629"/>
      <c r="T155" s="629"/>
      <c r="U155" s="629"/>
      <c r="V155" s="629"/>
      <c r="W155" s="629"/>
      <c r="X155" s="629"/>
      <c r="Y155" s="629"/>
      <c r="Z155" s="629"/>
      <c r="AA155" s="629"/>
      <c r="AB155" s="629"/>
      <c r="AC155" s="629"/>
      <c r="AD155" s="629"/>
      <c r="AE155" s="629"/>
    </row>
    <row r="156" spans="1:31">
      <c r="A156" s="672"/>
      <c r="B156" s="679"/>
      <c r="C156" s="679"/>
      <c r="D156" s="672"/>
      <c r="E156" s="629"/>
      <c r="F156" s="629"/>
      <c r="G156" s="629"/>
      <c r="H156" s="629"/>
      <c r="I156" s="629"/>
      <c r="J156" s="629"/>
      <c r="K156" s="629"/>
      <c r="L156" s="629"/>
      <c r="M156" s="629"/>
      <c r="N156" s="629"/>
      <c r="O156" s="629"/>
      <c r="P156" s="629"/>
      <c r="Q156" s="629"/>
      <c r="R156" s="629"/>
      <c r="S156" s="629"/>
      <c r="T156" s="629"/>
      <c r="U156" s="629"/>
      <c r="V156" s="629"/>
      <c r="W156" s="629"/>
      <c r="X156" s="629"/>
      <c r="Y156" s="629"/>
      <c r="Z156" s="629"/>
      <c r="AA156" s="629"/>
      <c r="AB156" s="629"/>
      <c r="AC156" s="629"/>
      <c r="AD156" s="629"/>
      <c r="AE156" s="629"/>
    </row>
    <row r="157" spans="1:31">
      <c r="A157" s="672"/>
      <c r="B157" s="679"/>
      <c r="C157" s="679"/>
      <c r="D157" s="672"/>
      <c r="E157" s="629"/>
      <c r="F157" s="629"/>
      <c r="G157" s="629"/>
      <c r="H157" s="629"/>
      <c r="I157" s="629"/>
      <c r="J157" s="629"/>
      <c r="K157" s="629"/>
      <c r="L157" s="629"/>
      <c r="M157" s="629"/>
      <c r="N157" s="629"/>
      <c r="O157" s="629"/>
      <c r="P157" s="629"/>
      <c r="Q157" s="629"/>
      <c r="R157" s="629"/>
      <c r="S157" s="629"/>
      <c r="T157" s="629"/>
      <c r="U157" s="629"/>
      <c r="V157" s="629"/>
      <c r="W157" s="629"/>
      <c r="X157" s="629"/>
      <c r="Y157" s="629"/>
      <c r="Z157" s="629"/>
      <c r="AA157" s="629"/>
      <c r="AB157" s="629"/>
      <c r="AC157" s="629"/>
      <c r="AD157" s="629"/>
      <c r="AE157" s="629"/>
    </row>
    <row r="158" spans="1:31">
      <c r="A158" s="672"/>
      <c r="B158" s="679"/>
      <c r="C158" s="679"/>
      <c r="D158" s="672"/>
      <c r="E158" s="629"/>
      <c r="F158" s="629"/>
      <c r="G158" s="629"/>
      <c r="H158" s="629"/>
      <c r="I158" s="629"/>
      <c r="J158" s="629"/>
      <c r="K158" s="629"/>
      <c r="L158" s="629"/>
      <c r="M158" s="629"/>
      <c r="N158" s="629"/>
      <c r="O158" s="629"/>
      <c r="P158" s="629"/>
      <c r="Q158" s="629"/>
      <c r="R158" s="629"/>
      <c r="S158" s="629"/>
      <c r="T158" s="629"/>
      <c r="U158" s="629"/>
      <c r="V158" s="629"/>
      <c r="W158" s="629"/>
      <c r="X158" s="629"/>
      <c r="Y158" s="629"/>
      <c r="Z158" s="629"/>
      <c r="AA158" s="629"/>
      <c r="AB158" s="629"/>
      <c r="AC158" s="629"/>
      <c r="AD158" s="629"/>
      <c r="AE158" s="629"/>
    </row>
    <row r="159" spans="1:31">
      <c r="A159" s="672"/>
      <c r="B159" s="679"/>
      <c r="C159" s="679"/>
      <c r="D159" s="672"/>
      <c r="E159" s="629"/>
      <c r="F159" s="629"/>
      <c r="G159" s="629"/>
      <c r="H159" s="629"/>
      <c r="I159" s="629"/>
      <c r="J159" s="629"/>
      <c r="K159" s="629"/>
      <c r="L159" s="629"/>
      <c r="M159" s="629"/>
      <c r="N159" s="629"/>
      <c r="O159" s="629"/>
      <c r="P159" s="629"/>
      <c r="Q159" s="629"/>
      <c r="R159" s="629"/>
      <c r="S159" s="629"/>
      <c r="T159" s="629"/>
      <c r="U159" s="629"/>
      <c r="V159" s="629"/>
      <c r="W159" s="629"/>
      <c r="X159" s="629"/>
      <c r="Y159" s="629"/>
      <c r="Z159" s="629"/>
      <c r="AA159" s="629"/>
      <c r="AB159" s="629"/>
      <c r="AC159" s="629"/>
      <c r="AD159" s="629"/>
      <c r="AE159" s="629"/>
    </row>
    <row r="160" spans="1:31">
      <c r="A160" s="672"/>
      <c r="B160" s="679"/>
      <c r="C160" s="679"/>
      <c r="D160" s="672"/>
      <c r="E160" s="629"/>
      <c r="F160" s="629"/>
      <c r="G160" s="629"/>
      <c r="H160" s="629"/>
      <c r="I160" s="629"/>
      <c r="J160" s="629"/>
      <c r="K160" s="629"/>
      <c r="L160" s="629"/>
      <c r="M160" s="629"/>
      <c r="N160" s="629"/>
      <c r="O160" s="629"/>
      <c r="P160" s="629"/>
      <c r="Q160" s="629"/>
      <c r="R160" s="629"/>
      <c r="S160" s="629"/>
      <c r="T160" s="629"/>
      <c r="U160" s="629"/>
      <c r="V160" s="629"/>
      <c r="W160" s="629"/>
      <c r="X160" s="629"/>
      <c r="Y160" s="629"/>
      <c r="Z160" s="629"/>
      <c r="AA160" s="629"/>
      <c r="AB160" s="629"/>
      <c r="AC160" s="629"/>
      <c r="AD160" s="629"/>
      <c r="AE160" s="629"/>
    </row>
    <row r="161" spans="1:31">
      <c r="A161" s="672"/>
      <c r="B161" s="679"/>
      <c r="C161" s="679"/>
      <c r="D161" s="672"/>
      <c r="E161" s="629"/>
      <c r="F161" s="629"/>
      <c r="G161" s="629"/>
      <c r="H161" s="629"/>
      <c r="I161" s="629"/>
      <c r="J161" s="629"/>
      <c r="K161" s="629"/>
      <c r="L161" s="629"/>
      <c r="M161" s="629"/>
      <c r="N161" s="629"/>
      <c r="O161" s="629"/>
      <c r="P161" s="629"/>
      <c r="Q161" s="629"/>
      <c r="R161" s="629"/>
      <c r="S161" s="629"/>
      <c r="T161" s="629"/>
      <c r="U161" s="629"/>
      <c r="V161" s="629"/>
      <c r="W161" s="629"/>
      <c r="X161" s="629"/>
      <c r="Y161" s="629"/>
      <c r="Z161" s="629"/>
      <c r="AA161" s="629"/>
      <c r="AB161" s="629"/>
      <c r="AC161" s="629"/>
      <c r="AD161" s="629"/>
      <c r="AE161" s="629"/>
    </row>
    <row r="162" spans="1:31">
      <c r="A162" s="672"/>
      <c r="B162" s="679"/>
      <c r="C162" s="679"/>
      <c r="D162" s="672"/>
      <c r="E162" s="629"/>
      <c r="F162" s="629"/>
      <c r="G162" s="629"/>
      <c r="H162" s="629"/>
      <c r="I162" s="629"/>
      <c r="J162" s="629"/>
      <c r="K162" s="629"/>
      <c r="L162" s="629"/>
      <c r="M162" s="629"/>
      <c r="N162" s="629"/>
      <c r="O162" s="629"/>
      <c r="P162" s="629"/>
      <c r="Q162" s="629"/>
      <c r="R162" s="629"/>
      <c r="S162" s="629"/>
      <c r="T162" s="629"/>
      <c r="U162" s="629"/>
      <c r="V162" s="629"/>
      <c r="W162" s="629"/>
      <c r="X162" s="629"/>
      <c r="Y162" s="629"/>
      <c r="Z162" s="629"/>
      <c r="AA162" s="629"/>
      <c r="AB162" s="629"/>
      <c r="AC162" s="629"/>
      <c r="AD162" s="629"/>
      <c r="AE162" s="629"/>
    </row>
    <row r="163" spans="1:31">
      <c r="A163" s="672"/>
      <c r="B163" s="679"/>
      <c r="C163" s="679"/>
      <c r="D163" s="672"/>
      <c r="E163" s="629"/>
      <c r="F163" s="629"/>
      <c r="G163" s="629"/>
      <c r="H163" s="629"/>
      <c r="I163" s="629"/>
      <c r="J163" s="629"/>
      <c r="K163" s="629"/>
      <c r="L163" s="629"/>
      <c r="M163" s="629"/>
      <c r="N163" s="629"/>
      <c r="O163" s="629"/>
      <c r="P163" s="629"/>
      <c r="Q163" s="629"/>
      <c r="R163" s="629"/>
      <c r="S163" s="629"/>
      <c r="T163" s="629"/>
      <c r="U163" s="629"/>
      <c r="V163" s="629"/>
      <c r="W163" s="629"/>
      <c r="X163" s="629"/>
      <c r="Y163" s="629"/>
      <c r="Z163" s="629"/>
      <c r="AA163" s="629"/>
      <c r="AB163" s="629"/>
      <c r="AC163" s="629"/>
      <c r="AD163" s="629"/>
      <c r="AE163" s="629"/>
    </row>
    <row r="164" spans="1:31">
      <c r="A164" s="672"/>
      <c r="B164" s="679"/>
      <c r="C164" s="679"/>
      <c r="D164" s="672"/>
      <c r="E164" s="629"/>
      <c r="F164" s="629"/>
      <c r="G164" s="629"/>
      <c r="H164" s="629"/>
      <c r="I164" s="629"/>
      <c r="J164" s="629"/>
      <c r="K164" s="629"/>
      <c r="L164" s="629"/>
      <c r="M164" s="629"/>
      <c r="N164" s="629"/>
      <c r="O164" s="629"/>
      <c r="P164" s="629"/>
      <c r="Q164" s="629"/>
      <c r="R164" s="629"/>
      <c r="S164" s="629"/>
      <c r="T164" s="629"/>
      <c r="U164" s="629"/>
      <c r="V164" s="629"/>
      <c r="W164" s="629"/>
      <c r="X164" s="629"/>
      <c r="Y164" s="629"/>
      <c r="Z164" s="629"/>
      <c r="AA164" s="629"/>
      <c r="AB164" s="629"/>
      <c r="AC164" s="629"/>
      <c r="AD164" s="629"/>
      <c r="AE164" s="629"/>
    </row>
    <row r="165" spans="1:31">
      <c r="A165" s="672"/>
      <c r="B165" s="679"/>
      <c r="C165" s="679"/>
      <c r="D165" s="672"/>
      <c r="E165" s="629"/>
      <c r="F165" s="629"/>
      <c r="G165" s="629"/>
      <c r="H165" s="629"/>
      <c r="I165" s="629"/>
      <c r="J165" s="629"/>
      <c r="K165" s="629"/>
      <c r="L165" s="629"/>
      <c r="M165" s="629"/>
      <c r="N165" s="629"/>
      <c r="O165" s="629"/>
      <c r="P165" s="629"/>
      <c r="Q165" s="629"/>
      <c r="R165" s="629"/>
      <c r="S165" s="629"/>
      <c r="T165" s="629"/>
      <c r="U165" s="629"/>
      <c r="V165" s="629"/>
      <c r="W165" s="629"/>
      <c r="X165" s="629"/>
      <c r="Y165" s="629"/>
      <c r="Z165" s="629"/>
      <c r="AA165" s="629"/>
      <c r="AB165" s="629"/>
      <c r="AC165" s="629"/>
      <c r="AD165" s="629"/>
      <c r="AE165" s="629"/>
    </row>
    <row r="166" spans="1:31">
      <c r="A166" s="672"/>
      <c r="B166" s="679"/>
      <c r="C166" s="679"/>
      <c r="D166" s="672"/>
      <c r="E166" s="629"/>
      <c r="F166" s="629"/>
      <c r="G166" s="629"/>
      <c r="H166" s="629"/>
      <c r="I166" s="629"/>
      <c r="J166" s="629"/>
      <c r="K166" s="629"/>
      <c r="L166" s="629"/>
      <c r="M166" s="629"/>
      <c r="N166" s="629"/>
      <c r="O166" s="629"/>
      <c r="P166" s="629"/>
      <c r="Q166" s="629"/>
      <c r="R166" s="629"/>
      <c r="S166" s="629"/>
      <c r="T166" s="629"/>
      <c r="U166" s="629"/>
      <c r="V166" s="629"/>
      <c r="W166" s="629"/>
      <c r="X166" s="629"/>
      <c r="Y166" s="629"/>
      <c r="Z166" s="629"/>
      <c r="AA166" s="629"/>
      <c r="AB166" s="629"/>
      <c r="AC166" s="629"/>
      <c r="AD166" s="629"/>
      <c r="AE166" s="629"/>
    </row>
    <row r="167" spans="1:31">
      <c r="A167" s="672"/>
      <c r="B167" s="679"/>
      <c r="C167" s="679"/>
      <c r="D167" s="672"/>
      <c r="E167" s="629"/>
      <c r="F167" s="629"/>
      <c r="G167" s="629"/>
      <c r="H167" s="629"/>
      <c r="I167" s="629"/>
      <c r="J167" s="629"/>
      <c r="K167" s="629"/>
      <c r="L167" s="629"/>
      <c r="M167" s="629"/>
      <c r="N167" s="629"/>
      <c r="O167" s="629"/>
      <c r="P167" s="629"/>
      <c r="Q167" s="629"/>
      <c r="R167" s="629"/>
      <c r="S167" s="629"/>
      <c r="T167" s="629"/>
      <c r="U167" s="629"/>
      <c r="V167" s="629"/>
      <c r="W167" s="629"/>
      <c r="X167" s="629"/>
      <c r="Y167" s="629"/>
      <c r="Z167" s="629"/>
      <c r="AA167" s="629"/>
      <c r="AB167" s="629"/>
      <c r="AC167" s="629"/>
      <c r="AD167" s="629"/>
      <c r="AE167" s="629"/>
    </row>
    <row r="168" spans="1:31">
      <c r="A168" s="672"/>
      <c r="B168" s="679"/>
      <c r="C168" s="679"/>
      <c r="D168" s="672"/>
      <c r="E168" s="629"/>
      <c r="F168" s="629"/>
      <c r="G168" s="629"/>
      <c r="H168" s="629"/>
      <c r="I168" s="629"/>
      <c r="J168" s="629"/>
      <c r="K168" s="629"/>
      <c r="L168" s="629"/>
      <c r="M168" s="629"/>
      <c r="N168" s="629"/>
      <c r="O168" s="629"/>
      <c r="P168" s="629"/>
      <c r="Q168" s="629"/>
      <c r="R168" s="629"/>
      <c r="S168" s="629"/>
      <c r="T168" s="629"/>
      <c r="U168" s="629"/>
      <c r="V168" s="629"/>
      <c r="W168" s="629"/>
      <c r="X168" s="629"/>
      <c r="Y168" s="629"/>
      <c r="Z168" s="629"/>
      <c r="AA168" s="629"/>
      <c r="AB168" s="629"/>
      <c r="AC168" s="629"/>
      <c r="AD168" s="629"/>
      <c r="AE168" s="629"/>
    </row>
    <row r="169" spans="1:31">
      <c r="A169" s="672"/>
      <c r="B169" s="679"/>
      <c r="C169" s="679"/>
      <c r="D169" s="672"/>
      <c r="E169" s="629"/>
      <c r="F169" s="629"/>
      <c r="G169" s="629"/>
      <c r="H169" s="629"/>
      <c r="I169" s="629"/>
      <c r="J169" s="629"/>
      <c r="K169" s="629"/>
      <c r="L169" s="629"/>
      <c r="M169" s="629"/>
      <c r="N169" s="629"/>
      <c r="O169" s="629"/>
      <c r="P169" s="629"/>
      <c r="Q169" s="629"/>
      <c r="R169" s="629"/>
      <c r="S169" s="629"/>
      <c r="T169" s="629"/>
      <c r="U169" s="629"/>
      <c r="V169" s="629"/>
      <c r="W169" s="629"/>
      <c r="X169" s="629"/>
      <c r="Y169" s="629"/>
      <c r="Z169" s="629"/>
      <c r="AA169" s="629"/>
      <c r="AB169" s="629"/>
      <c r="AC169" s="629"/>
      <c r="AD169" s="629"/>
      <c r="AE169" s="629"/>
    </row>
    <row r="170" spans="1:31">
      <c r="A170" s="672"/>
      <c r="B170" s="679"/>
      <c r="C170" s="679"/>
      <c r="D170" s="672"/>
      <c r="E170" s="629"/>
      <c r="F170" s="629"/>
      <c r="G170" s="629"/>
      <c r="H170" s="629"/>
      <c r="I170" s="629"/>
      <c r="J170" s="629"/>
      <c r="K170" s="629"/>
      <c r="L170" s="629"/>
      <c r="M170" s="629"/>
      <c r="N170" s="629"/>
      <c r="O170" s="629"/>
      <c r="P170" s="629"/>
      <c r="Q170" s="629"/>
      <c r="R170" s="629"/>
      <c r="S170" s="629"/>
      <c r="T170" s="629"/>
      <c r="U170" s="629"/>
      <c r="V170" s="629"/>
      <c r="W170" s="629"/>
      <c r="X170" s="629"/>
      <c r="Y170" s="629"/>
      <c r="Z170" s="629"/>
      <c r="AA170" s="629"/>
      <c r="AB170" s="629"/>
      <c r="AC170" s="629"/>
      <c r="AD170" s="629"/>
      <c r="AE170" s="629"/>
    </row>
    <row r="171" spans="1:31">
      <c r="A171" s="672"/>
      <c r="B171" s="679"/>
      <c r="C171" s="679"/>
      <c r="D171" s="672"/>
      <c r="E171" s="629"/>
      <c r="F171" s="629"/>
      <c r="G171" s="629"/>
      <c r="H171" s="629"/>
      <c r="I171" s="629"/>
      <c r="J171" s="629"/>
      <c r="K171" s="629"/>
      <c r="L171" s="629"/>
      <c r="M171" s="629"/>
      <c r="N171" s="629"/>
      <c r="O171" s="629"/>
      <c r="P171" s="629"/>
      <c r="Q171" s="629"/>
      <c r="R171" s="629"/>
      <c r="S171" s="629"/>
      <c r="T171" s="629"/>
      <c r="U171" s="629"/>
      <c r="V171" s="629"/>
      <c r="W171" s="629"/>
      <c r="X171" s="629"/>
      <c r="Y171" s="629"/>
      <c r="Z171" s="629"/>
      <c r="AA171" s="629"/>
      <c r="AB171" s="629"/>
      <c r="AC171" s="629"/>
      <c r="AD171" s="629"/>
      <c r="AE171" s="629"/>
    </row>
    <row r="172" spans="1:31">
      <c r="A172" s="672"/>
      <c r="B172" s="679"/>
      <c r="C172" s="679"/>
      <c r="D172" s="672"/>
      <c r="E172" s="629"/>
      <c r="F172" s="629"/>
      <c r="G172" s="629"/>
      <c r="H172" s="629"/>
      <c r="I172" s="629"/>
      <c r="J172" s="629"/>
      <c r="K172" s="629"/>
      <c r="L172" s="629"/>
      <c r="M172" s="629"/>
      <c r="N172" s="629"/>
      <c r="O172" s="629"/>
      <c r="P172" s="629"/>
      <c r="Q172" s="629"/>
      <c r="R172" s="629"/>
      <c r="S172" s="629"/>
      <c r="T172" s="629"/>
      <c r="U172" s="629"/>
      <c r="V172" s="629"/>
      <c r="W172" s="629"/>
      <c r="X172" s="629"/>
      <c r="Y172" s="629"/>
      <c r="Z172" s="629"/>
      <c r="AA172" s="629"/>
      <c r="AB172" s="629"/>
      <c r="AC172" s="629"/>
      <c r="AD172" s="629"/>
      <c r="AE172" s="629"/>
    </row>
    <row r="173" spans="1:31">
      <c r="A173" s="672"/>
      <c r="B173" s="679"/>
      <c r="C173" s="679"/>
      <c r="D173" s="672"/>
      <c r="E173" s="629"/>
      <c r="F173" s="629"/>
      <c r="G173" s="629"/>
      <c r="H173" s="629"/>
      <c r="I173" s="629"/>
      <c r="J173" s="629"/>
      <c r="K173" s="629"/>
      <c r="L173" s="629"/>
      <c r="M173" s="629"/>
      <c r="N173" s="629"/>
      <c r="O173" s="629"/>
      <c r="P173" s="629"/>
      <c r="Q173" s="629"/>
      <c r="R173" s="629"/>
      <c r="S173" s="629"/>
      <c r="T173" s="629"/>
      <c r="U173" s="629"/>
      <c r="V173" s="629"/>
      <c r="W173" s="629"/>
      <c r="X173" s="629"/>
      <c r="Y173" s="629"/>
      <c r="Z173" s="629"/>
      <c r="AA173" s="629"/>
      <c r="AB173" s="629"/>
      <c r="AC173" s="629"/>
      <c r="AD173" s="629"/>
      <c r="AE173" s="629"/>
    </row>
    <row r="174" spans="1:31">
      <c r="A174" s="672"/>
      <c r="B174" s="679"/>
      <c r="C174" s="679"/>
      <c r="D174" s="672"/>
      <c r="E174" s="629"/>
      <c r="F174" s="629"/>
      <c r="G174" s="629"/>
      <c r="H174" s="629"/>
      <c r="I174" s="629"/>
      <c r="J174" s="629"/>
      <c r="K174" s="629"/>
      <c r="L174" s="629"/>
      <c r="M174" s="629"/>
      <c r="N174" s="629"/>
      <c r="O174" s="629"/>
      <c r="P174" s="629"/>
      <c r="Q174" s="629"/>
      <c r="R174" s="629"/>
      <c r="S174" s="629"/>
      <c r="T174" s="629"/>
      <c r="U174" s="629"/>
      <c r="V174" s="629"/>
      <c r="W174" s="629"/>
      <c r="X174" s="629"/>
      <c r="Y174" s="629"/>
      <c r="Z174" s="629"/>
      <c r="AA174" s="629"/>
      <c r="AB174" s="629"/>
      <c r="AC174" s="629"/>
      <c r="AD174" s="629"/>
      <c r="AE174" s="629"/>
    </row>
    <row r="175" spans="1:31">
      <c r="A175" s="672"/>
      <c r="B175" s="679"/>
      <c r="C175" s="679"/>
      <c r="D175" s="672"/>
      <c r="E175" s="629"/>
      <c r="F175" s="629"/>
      <c r="G175" s="629"/>
      <c r="H175" s="629"/>
      <c r="I175" s="629"/>
      <c r="J175" s="629"/>
      <c r="K175" s="629"/>
      <c r="L175" s="629"/>
      <c r="M175" s="629"/>
      <c r="N175" s="629"/>
      <c r="O175" s="629"/>
      <c r="P175" s="629"/>
      <c r="Q175" s="629"/>
      <c r="R175" s="629"/>
      <c r="S175" s="629"/>
      <c r="T175" s="629"/>
      <c r="U175" s="629"/>
      <c r="V175" s="629"/>
      <c r="W175" s="629"/>
      <c r="X175" s="629"/>
      <c r="Y175" s="629"/>
      <c r="Z175" s="629"/>
      <c r="AA175" s="629"/>
      <c r="AB175" s="629"/>
      <c r="AC175" s="629"/>
      <c r="AD175" s="629"/>
      <c r="AE175" s="629"/>
    </row>
    <row r="176" spans="1:31">
      <c r="A176" s="672"/>
      <c r="B176" s="679"/>
      <c r="C176" s="679"/>
      <c r="D176" s="672"/>
      <c r="E176" s="629"/>
      <c r="F176" s="629"/>
      <c r="G176" s="629"/>
      <c r="H176" s="629"/>
      <c r="I176" s="629"/>
      <c r="J176" s="629"/>
      <c r="K176" s="629"/>
      <c r="L176" s="629"/>
      <c r="M176" s="629"/>
      <c r="N176" s="629"/>
      <c r="O176" s="629"/>
      <c r="P176" s="629"/>
      <c r="Q176" s="629"/>
      <c r="R176" s="629"/>
      <c r="S176" s="629"/>
      <c r="T176" s="629"/>
      <c r="U176" s="629"/>
      <c r="V176" s="629"/>
      <c r="W176" s="629"/>
      <c r="X176" s="629"/>
      <c r="Y176" s="629"/>
      <c r="Z176" s="629"/>
      <c r="AA176" s="629"/>
      <c r="AB176" s="629"/>
      <c r="AC176" s="629"/>
      <c r="AD176" s="629"/>
      <c r="AE176" s="629"/>
    </row>
    <row r="177" spans="1:31">
      <c r="A177" s="672"/>
      <c r="B177" s="679"/>
      <c r="C177" s="679"/>
      <c r="D177" s="672"/>
      <c r="E177" s="629"/>
      <c r="F177" s="629"/>
      <c r="G177" s="629"/>
      <c r="H177" s="629"/>
      <c r="I177" s="629"/>
      <c r="J177" s="629"/>
      <c r="K177" s="629"/>
      <c r="L177" s="629"/>
      <c r="M177" s="629"/>
      <c r="N177" s="629"/>
      <c r="O177" s="629"/>
      <c r="P177" s="629"/>
      <c r="Q177" s="629"/>
      <c r="R177" s="629"/>
      <c r="S177" s="629"/>
      <c r="T177" s="629"/>
      <c r="U177" s="629"/>
      <c r="V177" s="629"/>
      <c r="W177" s="629"/>
      <c r="X177" s="629"/>
      <c r="Y177" s="629"/>
      <c r="Z177" s="629"/>
      <c r="AA177" s="629"/>
      <c r="AB177" s="629"/>
      <c r="AC177" s="629"/>
      <c r="AD177" s="629"/>
      <c r="AE177" s="629"/>
    </row>
    <row r="178" spans="1:31">
      <c r="A178" s="672"/>
      <c r="B178" s="679"/>
      <c r="C178" s="679"/>
      <c r="D178" s="672"/>
      <c r="E178" s="629"/>
      <c r="F178" s="629"/>
      <c r="G178" s="629"/>
      <c r="H178" s="629"/>
      <c r="I178" s="629"/>
      <c r="J178" s="629"/>
      <c r="K178" s="629"/>
      <c r="L178" s="629"/>
      <c r="M178" s="629"/>
      <c r="N178" s="629"/>
      <c r="O178" s="629"/>
      <c r="P178" s="629"/>
      <c r="Q178" s="629"/>
      <c r="R178" s="629"/>
      <c r="S178" s="629"/>
      <c r="T178" s="629"/>
      <c r="U178" s="629"/>
      <c r="V178" s="629"/>
      <c r="W178" s="629"/>
      <c r="X178" s="629"/>
      <c r="Y178" s="629"/>
      <c r="Z178" s="629"/>
      <c r="AA178" s="629"/>
      <c r="AB178" s="629"/>
      <c r="AC178" s="629"/>
      <c r="AD178" s="629"/>
      <c r="AE178" s="629"/>
    </row>
    <row r="179" spans="1:31">
      <c r="A179" s="672"/>
      <c r="B179" s="679"/>
      <c r="C179" s="679"/>
      <c r="D179" s="672"/>
      <c r="E179" s="629"/>
      <c r="F179" s="629"/>
      <c r="G179" s="629"/>
      <c r="H179" s="629"/>
      <c r="I179" s="629"/>
      <c r="J179" s="629"/>
      <c r="K179" s="629"/>
      <c r="L179" s="629"/>
      <c r="M179" s="629"/>
      <c r="N179" s="629"/>
      <c r="O179" s="629"/>
      <c r="P179" s="629"/>
      <c r="Q179" s="629"/>
      <c r="R179" s="629"/>
      <c r="S179" s="629"/>
      <c r="T179" s="629"/>
      <c r="U179" s="629"/>
      <c r="V179" s="629"/>
      <c r="W179" s="629"/>
      <c r="X179" s="629"/>
      <c r="Y179" s="629"/>
      <c r="Z179" s="629"/>
      <c r="AA179" s="629"/>
      <c r="AB179" s="629"/>
      <c r="AC179" s="629"/>
      <c r="AD179" s="629"/>
      <c r="AE179" s="629"/>
    </row>
    <row r="180" spans="1:31">
      <c r="A180" s="672"/>
      <c r="B180" s="679"/>
      <c r="C180" s="679"/>
      <c r="D180" s="672"/>
      <c r="E180" s="629"/>
      <c r="F180" s="629"/>
      <c r="G180" s="629"/>
      <c r="H180" s="629"/>
      <c r="I180" s="629"/>
      <c r="J180" s="629"/>
      <c r="K180" s="629"/>
      <c r="L180" s="629"/>
      <c r="M180" s="629"/>
      <c r="N180" s="629"/>
      <c r="O180" s="629"/>
      <c r="P180" s="629"/>
      <c r="Q180" s="629"/>
      <c r="R180" s="629"/>
      <c r="S180" s="629"/>
      <c r="T180" s="629"/>
      <c r="U180" s="629"/>
      <c r="V180" s="629"/>
      <c r="W180" s="629"/>
      <c r="X180" s="629"/>
      <c r="Y180" s="629"/>
      <c r="Z180" s="629"/>
      <c r="AA180" s="629"/>
      <c r="AB180" s="629"/>
      <c r="AC180" s="629"/>
      <c r="AD180" s="629"/>
      <c r="AE180" s="629"/>
    </row>
    <row r="181" spans="1:31">
      <c r="A181" s="672"/>
      <c r="B181" s="679"/>
      <c r="C181" s="679"/>
      <c r="D181" s="672"/>
      <c r="E181" s="629"/>
      <c r="F181" s="629"/>
      <c r="G181" s="629"/>
      <c r="H181" s="629"/>
      <c r="I181" s="629"/>
      <c r="J181" s="629"/>
      <c r="K181" s="629"/>
      <c r="L181" s="629"/>
      <c r="M181" s="629"/>
      <c r="N181" s="629"/>
      <c r="O181" s="629"/>
      <c r="P181" s="629"/>
      <c r="Q181" s="629"/>
      <c r="R181" s="629"/>
      <c r="S181" s="629"/>
      <c r="T181" s="629"/>
      <c r="U181" s="629"/>
      <c r="V181" s="629"/>
      <c r="W181" s="629"/>
      <c r="X181" s="629"/>
      <c r="Y181" s="629"/>
      <c r="Z181" s="629"/>
      <c r="AA181" s="629"/>
      <c r="AB181" s="629"/>
      <c r="AC181" s="629"/>
      <c r="AD181" s="629"/>
      <c r="AE181" s="629"/>
    </row>
    <row r="182" spans="1:31">
      <c r="A182" s="672"/>
      <c r="B182" s="679"/>
      <c r="C182" s="679"/>
      <c r="D182" s="672"/>
      <c r="E182" s="629"/>
      <c r="F182" s="629"/>
      <c r="G182" s="629"/>
      <c r="H182" s="629"/>
      <c r="I182" s="629"/>
      <c r="J182" s="629"/>
      <c r="K182" s="629"/>
      <c r="L182" s="629"/>
      <c r="M182" s="629"/>
      <c r="N182" s="629"/>
      <c r="O182" s="629"/>
      <c r="P182" s="629"/>
      <c r="Q182" s="629"/>
      <c r="R182" s="629"/>
      <c r="S182" s="629"/>
      <c r="T182" s="629"/>
      <c r="U182" s="629"/>
      <c r="V182" s="629"/>
      <c r="W182" s="629"/>
      <c r="X182" s="629"/>
      <c r="Y182" s="629"/>
      <c r="Z182" s="629"/>
      <c r="AA182" s="629"/>
      <c r="AB182" s="629"/>
      <c r="AC182" s="629"/>
      <c r="AD182" s="629"/>
      <c r="AE182" s="629"/>
    </row>
    <row r="183" spans="1:31">
      <c r="A183" s="672"/>
      <c r="B183" s="679"/>
      <c r="C183" s="679"/>
      <c r="D183" s="672"/>
      <c r="E183" s="629"/>
      <c r="F183" s="629"/>
      <c r="G183" s="629"/>
      <c r="H183" s="629"/>
      <c r="I183" s="629"/>
      <c r="J183" s="629"/>
      <c r="K183" s="629"/>
      <c r="L183" s="629"/>
      <c r="M183" s="629"/>
      <c r="N183" s="629"/>
      <c r="O183" s="629"/>
      <c r="P183" s="629"/>
      <c r="Q183" s="629"/>
      <c r="R183" s="629"/>
      <c r="S183" s="629"/>
      <c r="T183" s="629"/>
      <c r="U183" s="629"/>
      <c r="V183" s="629"/>
      <c r="W183" s="629"/>
      <c r="X183" s="629"/>
      <c r="Y183" s="629"/>
      <c r="Z183" s="629"/>
      <c r="AA183" s="629"/>
      <c r="AB183" s="629"/>
      <c r="AC183" s="629"/>
      <c r="AD183" s="629"/>
      <c r="AE183" s="629"/>
    </row>
    <row r="184" spans="1:31">
      <c r="A184" s="672"/>
      <c r="B184" s="679"/>
      <c r="C184" s="679"/>
      <c r="D184" s="672"/>
      <c r="E184" s="629"/>
      <c r="F184" s="629"/>
      <c r="G184" s="629"/>
      <c r="H184" s="629"/>
      <c r="I184" s="629"/>
      <c r="J184" s="629"/>
      <c r="K184" s="629"/>
      <c r="L184" s="629"/>
      <c r="M184" s="629"/>
      <c r="N184" s="629"/>
      <c r="O184" s="629"/>
      <c r="P184" s="629"/>
      <c r="Q184" s="629"/>
      <c r="R184" s="629"/>
      <c r="S184" s="629"/>
      <c r="T184" s="629"/>
      <c r="U184" s="629"/>
      <c r="V184" s="629"/>
      <c r="W184" s="629"/>
      <c r="X184" s="629"/>
      <c r="Y184" s="629"/>
      <c r="Z184" s="629"/>
      <c r="AA184" s="629"/>
      <c r="AB184" s="629"/>
      <c r="AC184" s="629"/>
      <c r="AD184" s="629"/>
      <c r="AE184" s="629"/>
    </row>
    <row r="185" spans="1:31">
      <c r="A185" s="672"/>
      <c r="B185" s="679"/>
      <c r="C185" s="679"/>
      <c r="D185" s="672"/>
      <c r="E185" s="629"/>
      <c r="F185" s="629"/>
      <c r="G185" s="629"/>
      <c r="H185" s="629"/>
      <c r="I185" s="629"/>
      <c r="J185" s="629"/>
      <c r="K185" s="629"/>
      <c r="L185" s="629"/>
      <c r="M185" s="629"/>
      <c r="N185" s="629"/>
      <c r="O185" s="629"/>
      <c r="P185" s="629"/>
      <c r="Q185" s="629"/>
      <c r="R185" s="629"/>
      <c r="S185" s="629"/>
      <c r="T185" s="629"/>
      <c r="U185" s="629"/>
      <c r="V185" s="629"/>
      <c r="W185" s="629"/>
      <c r="X185" s="629"/>
      <c r="Y185" s="629"/>
      <c r="Z185" s="629"/>
      <c r="AA185" s="629"/>
      <c r="AB185" s="629"/>
      <c r="AC185" s="629"/>
      <c r="AD185" s="629"/>
      <c r="AE185" s="629"/>
    </row>
    <row r="186" spans="1:31">
      <c r="A186" s="672"/>
      <c r="B186" s="679"/>
      <c r="C186" s="679"/>
      <c r="D186" s="672"/>
      <c r="E186" s="629"/>
      <c r="F186" s="629"/>
      <c r="G186" s="629"/>
      <c r="H186" s="629"/>
      <c r="I186" s="629"/>
      <c r="J186" s="629"/>
      <c r="K186" s="629"/>
      <c r="L186" s="629"/>
      <c r="M186" s="629"/>
      <c r="N186" s="629"/>
      <c r="O186" s="629"/>
      <c r="P186" s="629"/>
      <c r="Q186" s="629"/>
      <c r="R186" s="629"/>
      <c r="S186" s="629"/>
      <c r="T186" s="629"/>
      <c r="U186" s="629"/>
      <c r="V186" s="629"/>
      <c r="W186" s="629"/>
      <c r="X186" s="629"/>
      <c r="Y186" s="629"/>
      <c r="Z186" s="629"/>
      <c r="AA186" s="629"/>
      <c r="AB186" s="629"/>
      <c r="AC186" s="629"/>
      <c r="AD186" s="629"/>
      <c r="AE186" s="629"/>
    </row>
    <row r="187" spans="1:31">
      <c r="A187" s="672"/>
      <c r="B187" s="679"/>
      <c r="C187" s="679"/>
      <c r="D187" s="672"/>
      <c r="E187" s="629"/>
      <c r="F187" s="629"/>
      <c r="G187" s="629"/>
      <c r="H187" s="629"/>
      <c r="I187" s="629"/>
      <c r="J187" s="629"/>
      <c r="K187" s="629"/>
      <c r="L187" s="629"/>
      <c r="M187" s="629"/>
      <c r="N187" s="629"/>
      <c r="O187" s="629"/>
      <c r="P187" s="629"/>
      <c r="Q187" s="629"/>
      <c r="R187" s="629"/>
      <c r="S187" s="629"/>
      <c r="T187" s="629"/>
      <c r="U187" s="629"/>
      <c r="V187" s="629"/>
      <c r="W187" s="629"/>
      <c r="X187" s="629"/>
      <c r="Y187" s="629"/>
      <c r="Z187" s="629"/>
      <c r="AA187" s="629"/>
      <c r="AB187" s="629"/>
      <c r="AC187" s="629"/>
      <c r="AD187" s="629"/>
      <c r="AE187" s="629"/>
    </row>
    <row r="188" spans="1:31">
      <c r="A188" s="672"/>
      <c r="B188" s="679"/>
      <c r="C188" s="679"/>
      <c r="D188" s="672"/>
      <c r="E188" s="629"/>
      <c r="F188" s="629"/>
      <c r="G188" s="629"/>
      <c r="H188" s="629"/>
      <c r="I188" s="629"/>
      <c r="J188" s="629"/>
      <c r="K188" s="629"/>
      <c r="L188" s="629"/>
      <c r="M188" s="629"/>
      <c r="N188" s="629"/>
      <c r="O188" s="629"/>
      <c r="P188" s="629"/>
      <c r="Q188" s="629"/>
      <c r="R188" s="629"/>
      <c r="S188" s="629"/>
      <c r="T188" s="629"/>
      <c r="U188" s="629"/>
      <c r="V188" s="629"/>
      <c r="W188" s="629"/>
      <c r="X188" s="629"/>
      <c r="Y188" s="629"/>
      <c r="Z188" s="629"/>
      <c r="AA188" s="629"/>
      <c r="AB188" s="629"/>
      <c r="AC188" s="629"/>
      <c r="AD188" s="629"/>
      <c r="AE188" s="629"/>
    </row>
    <row r="189" spans="1:31">
      <c r="A189" s="672"/>
      <c r="B189" s="679"/>
      <c r="C189" s="679"/>
      <c r="D189" s="672"/>
      <c r="E189" s="629"/>
      <c r="F189" s="629"/>
      <c r="G189" s="629"/>
      <c r="H189" s="629"/>
      <c r="I189" s="629"/>
      <c r="J189" s="629"/>
      <c r="K189" s="629"/>
      <c r="L189" s="629"/>
      <c r="M189" s="629"/>
      <c r="N189" s="629"/>
      <c r="O189" s="629"/>
      <c r="P189" s="629"/>
      <c r="Q189" s="629"/>
      <c r="R189" s="629"/>
      <c r="S189" s="629"/>
      <c r="T189" s="629"/>
      <c r="U189" s="629"/>
      <c r="V189" s="629"/>
      <c r="W189" s="629"/>
      <c r="X189" s="629"/>
      <c r="Y189" s="629"/>
      <c r="Z189" s="629"/>
      <c r="AA189" s="629"/>
      <c r="AB189" s="629"/>
      <c r="AC189" s="629"/>
      <c r="AD189" s="629"/>
      <c r="AE189" s="629"/>
    </row>
    <row r="190" spans="1:31">
      <c r="A190" s="672"/>
      <c r="B190" s="679"/>
      <c r="C190" s="679"/>
      <c r="D190" s="672"/>
      <c r="E190" s="629"/>
      <c r="F190" s="629"/>
      <c r="G190" s="629"/>
      <c r="H190" s="629"/>
      <c r="I190" s="629"/>
      <c r="J190" s="629"/>
      <c r="K190" s="629"/>
      <c r="L190" s="629"/>
      <c r="M190" s="629"/>
      <c r="N190" s="629"/>
      <c r="O190" s="629"/>
      <c r="P190" s="629"/>
      <c r="Q190" s="629"/>
      <c r="R190" s="629"/>
      <c r="S190" s="629"/>
      <c r="T190" s="629"/>
      <c r="U190" s="629"/>
      <c r="V190" s="629"/>
      <c r="W190" s="629"/>
      <c r="X190" s="629"/>
      <c r="Y190" s="629"/>
      <c r="Z190" s="629"/>
      <c r="AA190" s="629"/>
      <c r="AB190" s="629"/>
      <c r="AC190" s="629"/>
      <c r="AD190" s="629"/>
      <c r="AE190" s="629"/>
    </row>
    <row r="191" spans="1:31">
      <c r="A191" s="672"/>
      <c r="B191" s="679"/>
      <c r="C191" s="679"/>
      <c r="D191" s="672"/>
      <c r="E191" s="629"/>
      <c r="F191" s="629"/>
      <c r="G191" s="629"/>
      <c r="H191" s="629"/>
      <c r="I191" s="629"/>
      <c r="J191" s="629"/>
      <c r="K191" s="629"/>
      <c r="L191" s="629"/>
      <c r="M191" s="629"/>
      <c r="N191" s="629"/>
      <c r="O191" s="629"/>
      <c r="P191" s="629"/>
      <c r="Q191" s="629"/>
      <c r="R191" s="629"/>
      <c r="S191" s="629"/>
      <c r="T191" s="629"/>
      <c r="U191" s="629"/>
      <c r="V191" s="629"/>
      <c r="W191" s="629"/>
      <c r="X191" s="629"/>
      <c r="Y191" s="629"/>
      <c r="Z191" s="629"/>
      <c r="AA191" s="629"/>
      <c r="AB191" s="629"/>
      <c r="AC191" s="629"/>
      <c r="AD191" s="629"/>
      <c r="AE191" s="629"/>
    </row>
    <row r="192" spans="1:31">
      <c r="A192" s="672"/>
      <c r="B192" s="679"/>
      <c r="C192" s="679"/>
      <c r="D192" s="672"/>
      <c r="E192" s="629"/>
      <c r="F192" s="629"/>
      <c r="G192" s="629"/>
      <c r="H192" s="629"/>
      <c r="I192" s="629"/>
      <c r="J192" s="629"/>
      <c r="K192" s="629"/>
      <c r="L192" s="629"/>
      <c r="M192" s="629"/>
      <c r="N192" s="629"/>
      <c r="O192" s="629"/>
      <c r="P192" s="629"/>
      <c r="Q192" s="629"/>
      <c r="R192" s="629"/>
      <c r="S192" s="629"/>
      <c r="T192" s="629"/>
      <c r="U192" s="629"/>
      <c r="V192" s="629"/>
      <c r="W192" s="629"/>
      <c r="X192" s="629"/>
      <c r="Y192" s="629"/>
      <c r="Z192" s="629"/>
      <c r="AA192" s="629"/>
      <c r="AB192" s="629"/>
      <c r="AC192" s="629"/>
      <c r="AD192" s="629"/>
      <c r="AE192" s="629"/>
    </row>
    <row r="193" spans="1:31">
      <c r="A193" s="672"/>
      <c r="B193" s="679"/>
      <c r="C193" s="679"/>
      <c r="D193" s="672"/>
      <c r="E193" s="629"/>
      <c r="F193" s="629"/>
      <c r="G193" s="629"/>
      <c r="H193" s="629"/>
      <c r="I193" s="629"/>
      <c r="J193" s="629"/>
      <c r="K193" s="629"/>
      <c r="L193" s="629"/>
      <c r="M193" s="629"/>
      <c r="N193" s="629"/>
      <c r="O193" s="629"/>
      <c r="P193" s="629"/>
      <c r="Q193" s="629"/>
      <c r="R193" s="629"/>
      <c r="S193" s="629"/>
      <c r="T193" s="629"/>
      <c r="U193" s="629"/>
      <c r="V193" s="629"/>
      <c r="W193" s="629"/>
      <c r="X193" s="629"/>
      <c r="Y193" s="629"/>
      <c r="Z193" s="629"/>
      <c r="AA193" s="629"/>
      <c r="AB193" s="629"/>
      <c r="AC193" s="629"/>
      <c r="AD193" s="629"/>
      <c r="AE193" s="629"/>
    </row>
    <row r="194" spans="1:31">
      <c r="A194" s="672"/>
      <c r="B194" s="679"/>
      <c r="C194" s="679"/>
      <c r="D194" s="672"/>
      <c r="E194" s="629"/>
      <c r="F194" s="629"/>
      <c r="G194" s="629"/>
      <c r="H194" s="629"/>
      <c r="I194" s="629"/>
      <c r="J194" s="629"/>
      <c r="K194" s="629"/>
      <c r="L194" s="629"/>
      <c r="M194" s="629"/>
      <c r="N194" s="629"/>
      <c r="O194" s="629"/>
      <c r="P194" s="629"/>
      <c r="Q194" s="629"/>
      <c r="R194" s="629"/>
      <c r="S194" s="629"/>
      <c r="T194" s="629"/>
      <c r="U194" s="629"/>
      <c r="V194" s="629"/>
      <c r="W194" s="629"/>
      <c r="X194" s="629"/>
      <c r="Y194" s="629"/>
      <c r="Z194" s="629"/>
      <c r="AA194" s="629"/>
      <c r="AB194" s="629"/>
      <c r="AC194" s="629"/>
      <c r="AD194" s="629"/>
      <c r="AE194" s="629"/>
    </row>
    <row r="195" spans="1:31">
      <c r="A195" s="672"/>
      <c r="B195" s="679"/>
      <c r="C195" s="679"/>
      <c r="D195" s="672"/>
      <c r="E195" s="629"/>
      <c r="F195" s="629"/>
      <c r="G195" s="629"/>
      <c r="H195" s="629"/>
      <c r="I195" s="629"/>
      <c r="J195" s="629"/>
      <c r="K195" s="629"/>
      <c r="L195" s="629"/>
      <c r="M195" s="629"/>
      <c r="N195" s="629"/>
      <c r="O195" s="629"/>
      <c r="P195" s="629"/>
      <c r="Q195" s="629"/>
      <c r="R195" s="629"/>
      <c r="S195" s="629"/>
      <c r="T195" s="629"/>
      <c r="U195" s="629"/>
      <c r="V195" s="629"/>
      <c r="W195" s="629"/>
      <c r="X195" s="629"/>
      <c r="Y195" s="629"/>
      <c r="Z195" s="629"/>
      <c r="AA195" s="629"/>
      <c r="AB195" s="629"/>
      <c r="AC195" s="629"/>
      <c r="AD195" s="629"/>
      <c r="AE195" s="629"/>
    </row>
    <row r="196" spans="1:31">
      <c r="A196" s="672"/>
      <c r="B196" s="679"/>
      <c r="C196" s="679"/>
      <c r="D196" s="672"/>
      <c r="E196" s="629"/>
      <c r="F196" s="629"/>
      <c r="G196" s="629"/>
      <c r="H196" s="629"/>
      <c r="I196" s="629"/>
      <c r="J196" s="629"/>
      <c r="K196" s="629"/>
      <c r="L196" s="629"/>
      <c r="M196" s="629"/>
      <c r="N196" s="629"/>
      <c r="O196" s="629"/>
      <c r="P196" s="629"/>
      <c r="Q196" s="629"/>
      <c r="R196" s="629"/>
      <c r="S196" s="629"/>
      <c r="T196" s="629"/>
      <c r="U196" s="629"/>
      <c r="V196" s="629"/>
      <c r="W196" s="629"/>
      <c r="X196" s="629"/>
      <c r="Y196" s="629"/>
      <c r="Z196" s="629"/>
      <c r="AA196" s="629"/>
      <c r="AB196" s="629"/>
      <c r="AC196" s="629"/>
      <c r="AD196" s="629"/>
      <c r="AE196" s="629"/>
    </row>
    <row r="197" spans="1:31">
      <c r="A197" s="672"/>
      <c r="B197" s="679"/>
      <c r="C197" s="679"/>
      <c r="D197" s="672"/>
      <c r="E197" s="629"/>
      <c r="F197" s="629"/>
      <c r="G197" s="629"/>
      <c r="H197" s="629"/>
      <c r="I197" s="629"/>
      <c r="J197" s="629"/>
      <c r="K197" s="629"/>
      <c r="L197" s="629"/>
      <c r="M197" s="629"/>
      <c r="N197" s="629"/>
      <c r="O197" s="629"/>
      <c r="P197" s="629"/>
      <c r="Q197" s="629"/>
      <c r="R197" s="629"/>
      <c r="S197" s="629"/>
      <c r="T197" s="629"/>
      <c r="U197" s="629"/>
      <c r="V197" s="629"/>
      <c r="W197" s="629"/>
      <c r="X197" s="629"/>
      <c r="Y197" s="629"/>
      <c r="Z197" s="629"/>
      <c r="AA197" s="629"/>
      <c r="AB197" s="629"/>
      <c r="AC197" s="629"/>
      <c r="AD197" s="629"/>
      <c r="AE197" s="629"/>
    </row>
    <row r="198" spans="1:31">
      <c r="A198" s="672"/>
      <c r="B198" s="679"/>
      <c r="C198" s="679"/>
      <c r="D198" s="672"/>
      <c r="E198" s="629"/>
      <c r="F198" s="629"/>
      <c r="G198" s="629"/>
      <c r="H198" s="629"/>
      <c r="I198" s="629"/>
      <c r="J198" s="629"/>
      <c r="K198" s="629"/>
      <c r="L198" s="629"/>
      <c r="M198" s="629"/>
      <c r="N198" s="629"/>
      <c r="O198" s="629"/>
      <c r="P198" s="629"/>
      <c r="Q198" s="629"/>
      <c r="R198" s="629"/>
      <c r="S198" s="629"/>
      <c r="T198" s="629"/>
      <c r="U198" s="629"/>
      <c r="V198" s="629"/>
      <c r="W198" s="629"/>
      <c r="X198" s="629"/>
      <c r="Y198" s="629"/>
      <c r="Z198" s="629"/>
      <c r="AA198" s="629"/>
      <c r="AB198" s="629"/>
      <c r="AC198" s="629"/>
      <c r="AD198" s="629"/>
      <c r="AE198" s="629"/>
    </row>
    <row r="199" spans="1:31">
      <c r="A199" s="672"/>
      <c r="B199" s="679"/>
      <c r="C199" s="679"/>
      <c r="D199" s="672"/>
      <c r="E199" s="629"/>
      <c r="F199" s="629"/>
      <c r="G199" s="629"/>
      <c r="H199" s="629"/>
      <c r="I199" s="629"/>
      <c r="J199" s="629"/>
      <c r="K199" s="629"/>
      <c r="L199" s="629"/>
      <c r="M199" s="629"/>
      <c r="N199" s="629"/>
      <c r="O199" s="629"/>
      <c r="P199" s="629"/>
      <c r="Q199" s="629"/>
      <c r="R199" s="629"/>
      <c r="S199" s="629"/>
      <c r="T199" s="629"/>
      <c r="U199" s="629"/>
      <c r="V199" s="629"/>
      <c r="W199" s="629"/>
      <c r="X199" s="629"/>
      <c r="Y199" s="629"/>
      <c r="Z199" s="629"/>
      <c r="AA199" s="629"/>
      <c r="AB199" s="629"/>
      <c r="AC199" s="629"/>
      <c r="AD199" s="629"/>
      <c r="AE199" s="629"/>
    </row>
    <row r="200" spans="1:31">
      <c r="A200" s="672"/>
      <c r="B200" s="679"/>
      <c r="C200" s="679"/>
      <c r="D200" s="672"/>
      <c r="E200" s="629"/>
      <c r="F200" s="629"/>
      <c r="G200" s="629"/>
      <c r="H200" s="629"/>
      <c r="I200" s="629"/>
      <c r="J200" s="629"/>
      <c r="K200" s="629"/>
      <c r="L200" s="629"/>
      <c r="M200" s="629"/>
      <c r="N200" s="629"/>
      <c r="O200" s="629"/>
      <c r="P200" s="629"/>
      <c r="Q200" s="629"/>
      <c r="R200" s="629"/>
      <c r="S200" s="629"/>
      <c r="T200" s="629"/>
      <c r="U200" s="629"/>
      <c r="V200" s="629"/>
      <c r="W200" s="629"/>
      <c r="X200" s="629"/>
      <c r="Y200" s="629"/>
      <c r="Z200" s="629"/>
      <c r="AA200" s="629"/>
      <c r="AB200" s="629"/>
      <c r="AC200" s="629"/>
      <c r="AD200" s="629"/>
      <c r="AE200" s="629"/>
    </row>
    <row r="201" spans="1:31">
      <c r="A201" s="672"/>
      <c r="B201" s="679"/>
      <c r="C201" s="679"/>
      <c r="D201" s="672"/>
      <c r="E201" s="629"/>
      <c r="F201" s="629"/>
      <c r="G201" s="629"/>
      <c r="H201" s="629"/>
      <c r="I201" s="629"/>
      <c r="J201" s="629"/>
      <c r="K201" s="629"/>
      <c r="L201" s="629"/>
      <c r="M201" s="629"/>
      <c r="N201" s="629"/>
      <c r="O201" s="629"/>
      <c r="P201" s="629"/>
      <c r="Q201" s="629"/>
      <c r="R201" s="629"/>
      <c r="S201" s="629"/>
      <c r="T201" s="629"/>
      <c r="U201" s="629"/>
      <c r="V201" s="629"/>
      <c r="W201" s="629"/>
      <c r="X201" s="629"/>
      <c r="Y201" s="629"/>
      <c r="Z201" s="629"/>
      <c r="AA201" s="629"/>
      <c r="AB201" s="629"/>
      <c r="AC201" s="629"/>
      <c r="AD201" s="629"/>
      <c r="AE201" s="629"/>
    </row>
    <row r="202" spans="1:31">
      <c r="A202" s="672"/>
      <c r="B202" s="679"/>
      <c r="C202" s="679"/>
      <c r="D202" s="672"/>
      <c r="E202" s="629"/>
      <c r="F202" s="629"/>
      <c r="G202" s="629"/>
      <c r="H202" s="629"/>
      <c r="I202" s="629"/>
      <c r="J202" s="629"/>
      <c r="K202" s="629"/>
      <c r="L202" s="629"/>
      <c r="M202" s="629"/>
      <c r="N202" s="629"/>
      <c r="O202" s="629"/>
      <c r="P202" s="629"/>
      <c r="Q202" s="629"/>
      <c r="R202" s="629"/>
      <c r="S202" s="629"/>
      <c r="T202" s="629"/>
      <c r="U202" s="629"/>
      <c r="V202" s="629"/>
      <c r="W202" s="629"/>
      <c r="X202" s="629"/>
      <c r="Y202" s="629"/>
      <c r="Z202" s="629"/>
      <c r="AA202" s="629"/>
      <c r="AB202" s="629"/>
      <c r="AC202" s="629"/>
      <c r="AD202" s="629"/>
      <c r="AE202" s="629"/>
    </row>
    <row r="203" spans="1:31">
      <c r="A203" s="672"/>
      <c r="B203" s="679"/>
      <c r="C203" s="679"/>
      <c r="D203" s="672"/>
      <c r="E203" s="629"/>
      <c r="F203" s="629"/>
      <c r="G203" s="629"/>
      <c r="H203" s="629"/>
      <c r="I203" s="629"/>
      <c r="J203" s="629"/>
      <c r="K203" s="629"/>
      <c r="L203" s="629"/>
      <c r="M203" s="629"/>
      <c r="N203" s="629"/>
      <c r="O203" s="629"/>
      <c r="P203" s="629"/>
      <c r="Q203" s="629"/>
      <c r="R203" s="629"/>
      <c r="S203" s="629"/>
      <c r="T203" s="629"/>
      <c r="U203" s="629"/>
      <c r="V203" s="629"/>
      <c r="W203" s="629"/>
      <c r="X203" s="629"/>
      <c r="Y203" s="629"/>
      <c r="Z203" s="629"/>
      <c r="AA203" s="629"/>
      <c r="AB203" s="629"/>
      <c r="AC203" s="629"/>
      <c r="AD203" s="629"/>
      <c r="AE203" s="629"/>
    </row>
    <row r="204" spans="1:31">
      <c r="A204" s="672"/>
      <c r="B204" s="679"/>
      <c r="C204" s="679"/>
      <c r="D204" s="672"/>
      <c r="E204" s="629"/>
      <c r="F204" s="629"/>
      <c r="G204" s="629"/>
      <c r="H204" s="629"/>
      <c r="I204" s="629"/>
      <c r="J204" s="629"/>
      <c r="K204" s="629"/>
      <c r="L204" s="629"/>
      <c r="M204" s="629"/>
      <c r="N204" s="629"/>
      <c r="O204" s="629"/>
      <c r="P204" s="629"/>
      <c r="Q204" s="629"/>
      <c r="R204" s="629"/>
      <c r="S204" s="629"/>
      <c r="T204" s="629"/>
      <c r="U204" s="629"/>
      <c r="V204" s="629"/>
      <c r="W204" s="629"/>
      <c r="X204" s="629"/>
      <c r="Y204" s="629"/>
      <c r="Z204" s="629"/>
      <c r="AA204" s="629"/>
      <c r="AB204" s="629"/>
      <c r="AC204" s="629"/>
      <c r="AD204" s="629"/>
      <c r="AE204" s="629"/>
    </row>
    <row r="205" spans="1:31">
      <c r="A205" s="672"/>
      <c r="B205" s="679"/>
      <c r="C205" s="679"/>
      <c r="D205" s="672"/>
      <c r="E205" s="629"/>
      <c r="F205" s="629"/>
      <c r="G205" s="629"/>
      <c r="H205" s="629"/>
      <c r="I205" s="629"/>
      <c r="J205" s="629"/>
      <c r="K205" s="629"/>
      <c r="L205" s="629"/>
      <c r="M205" s="629"/>
      <c r="N205" s="629"/>
      <c r="O205" s="629"/>
      <c r="P205" s="629"/>
      <c r="Q205" s="629"/>
      <c r="R205" s="629"/>
      <c r="S205" s="629"/>
      <c r="T205" s="629"/>
      <c r="U205" s="629"/>
      <c r="V205" s="629"/>
      <c r="W205" s="629"/>
      <c r="X205" s="629"/>
      <c r="Y205" s="629"/>
      <c r="Z205" s="629"/>
      <c r="AA205" s="629"/>
      <c r="AB205" s="629"/>
      <c r="AC205" s="629"/>
      <c r="AD205" s="629"/>
      <c r="AE205" s="629"/>
    </row>
    <row r="206" spans="1:31">
      <c r="A206" s="672"/>
      <c r="B206" s="679"/>
      <c r="C206" s="679"/>
      <c r="D206" s="672"/>
      <c r="E206" s="629"/>
      <c r="F206" s="629"/>
      <c r="G206" s="629"/>
      <c r="H206" s="629"/>
      <c r="I206" s="629"/>
      <c r="J206" s="629"/>
      <c r="K206" s="629"/>
      <c r="L206" s="629"/>
      <c r="M206" s="629"/>
      <c r="N206" s="629"/>
      <c r="O206" s="629"/>
      <c r="P206" s="629"/>
      <c r="Q206" s="629"/>
      <c r="R206" s="629"/>
      <c r="S206" s="629"/>
      <c r="T206" s="629"/>
      <c r="U206" s="629"/>
      <c r="V206" s="629"/>
      <c r="W206" s="629"/>
      <c r="X206" s="629"/>
      <c r="Y206" s="629"/>
      <c r="Z206" s="629"/>
      <c r="AA206" s="629"/>
      <c r="AB206" s="629"/>
      <c r="AC206" s="629"/>
      <c r="AD206" s="629"/>
      <c r="AE206" s="629"/>
    </row>
    <row r="207" spans="1:31">
      <c r="A207" s="672"/>
      <c r="B207" s="679"/>
      <c r="C207" s="679"/>
      <c r="D207" s="672"/>
      <c r="E207" s="629"/>
      <c r="F207" s="629"/>
      <c r="G207" s="629"/>
      <c r="H207" s="629"/>
      <c r="I207" s="629"/>
      <c r="J207" s="629"/>
      <c r="K207" s="629"/>
      <c r="L207" s="629"/>
      <c r="M207" s="629"/>
      <c r="N207" s="629"/>
      <c r="O207" s="629"/>
      <c r="P207" s="629"/>
      <c r="Q207" s="629"/>
      <c r="R207" s="629"/>
      <c r="S207" s="629"/>
      <c r="T207" s="629"/>
      <c r="U207" s="629"/>
      <c r="V207" s="629"/>
      <c r="W207" s="629"/>
      <c r="X207" s="629"/>
      <c r="Y207" s="629"/>
      <c r="Z207" s="629"/>
      <c r="AA207" s="629"/>
      <c r="AB207" s="629"/>
      <c r="AC207" s="629"/>
      <c r="AD207" s="629"/>
      <c r="AE207" s="629"/>
    </row>
    <row r="208" spans="1:31">
      <c r="A208" s="672"/>
      <c r="B208" s="679"/>
      <c r="C208" s="679"/>
      <c r="D208" s="672"/>
      <c r="E208" s="629"/>
      <c r="F208" s="629"/>
      <c r="G208" s="629"/>
      <c r="H208" s="629"/>
      <c r="I208" s="629"/>
      <c r="J208" s="629"/>
      <c r="K208" s="629"/>
      <c r="L208" s="629"/>
      <c r="M208" s="629"/>
      <c r="N208" s="629"/>
      <c r="O208" s="629"/>
      <c r="P208" s="629"/>
      <c r="Q208" s="629"/>
      <c r="R208" s="629"/>
      <c r="S208" s="629"/>
      <c r="T208" s="629"/>
      <c r="U208" s="629"/>
      <c r="V208" s="629"/>
      <c r="W208" s="629"/>
      <c r="X208" s="629"/>
      <c r="Y208" s="629"/>
      <c r="Z208" s="629"/>
      <c r="AA208" s="629"/>
      <c r="AB208" s="629"/>
      <c r="AC208" s="629"/>
      <c r="AD208" s="629"/>
      <c r="AE208" s="629"/>
    </row>
    <row r="209" spans="1:31">
      <c r="A209" s="672"/>
      <c r="B209" s="679"/>
      <c r="C209" s="679"/>
      <c r="D209" s="672"/>
      <c r="E209" s="629"/>
      <c r="F209" s="629"/>
      <c r="G209" s="629"/>
      <c r="H209" s="629"/>
      <c r="I209" s="629"/>
      <c r="J209" s="629"/>
      <c r="K209" s="629"/>
      <c r="L209" s="629"/>
      <c r="M209" s="629"/>
      <c r="N209" s="629"/>
      <c r="O209" s="629"/>
      <c r="P209" s="629"/>
      <c r="Q209" s="629"/>
      <c r="R209" s="629"/>
      <c r="S209" s="629"/>
      <c r="T209" s="629"/>
      <c r="U209" s="629"/>
      <c r="V209" s="629"/>
      <c r="W209" s="629"/>
      <c r="X209" s="629"/>
      <c r="Y209" s="629"/>
      <c r="Z209" s="629"/>
      <c r="AA209" s="629"/>
      <c r="AB209" s="629"/>
      <c r="AC209" s="629"/>
      <c r="AD209" s="629"/>
      <c r="AE209" s="629"/>
    </row>
    <row r="210" spans="1:31">
      <c r="A210" s="672"/>
      <c r="B210" s="679"/>
      <c r="C210" s="679"/>
      <c r="D210" s="672"/>
      <c r="E210" s="629"/>
      <c r="F210" s="629"/>
      <c r="G210" s="629"/>
      <c r="H210" s="629"/>
      <c r="I210" s="629"/>
      <c r="J210" s="629"/>
      <c r="K210" s="629"/>
      <c r="L210" s="629"/>
      <c r="M210" s="629"/>
      <c r="N210" s="629"/>
      <c r="O210" s="629"/>
      <c r="P210" s="629"/>
      <c r="Q210" s="629"/>
      <c r="R210" s="629"/>
      <c r="S210" s="629"/>
      <c r="T210" s="629"/>
      <c r="U210" s="629"/>
      <c r="V210" s="629"/>
      <c r="W210" s="629"/>
      <c r="X210" s="629"/>
      <c r="Y210" s="629"/>
      <c r="Z210" s="629"/>
      <c r="AA210" s="629"/>
      <c r="AB210" s="629"/>
      <c r="AC210" s="629"/>
      <c r="AD210" s="629"/>
      <c r="AE210" s="629"/>
    </row>
    <row r="211" spans="1:31">
      <c r="A211" s="672"/>
      <c r="B211" s="679"/>
      <c r="C211" s="679"/>
      <c r="D211" s="672"/>
      <c r="E211" s="629"/>
      <c r="F211" s="629"/>
      <c r="G211" s="629"/>
      <c r="H211" s="629"/>
      <c r="I211" s="629"/>
      <c r="J211" s="629"/>
      <c r="K211" s="629"/>
      <c r="L211" s="629"/>
      <c r="M211" s="629"/>
      <c r="N211" s="629"/>
      <c r="O211" s="629"/>
      <c r="P211" s="629"/>
      <c r="Q211" s="629"/>
      <c r="R211" s="629"/>
      <c r="S211" s="629"/>
      <c r="T211" s="629"/>
      <c r="U211" s="629"/>
      <c r="V211" s="629"/>
      <c r="W211" s="629"/>
      <c r="X211" s="629"/>
      <c r="Y211" s="629"/>
      <c r="Z211" s="629"/>
      <c r="AA211" s="629"/>
      <c r="AB211" s="629"/>
      <c r="AC211" s="629"/>
      <c r="AD211" s="629"/>
      <c r="AE211" s="629"/>
    </row>
    <row r="212" spans="1:31">
      <c r="A212" s="672"/>
      <c r="B212" s="679"/>
      <c r="C212" s="679"/>
      <c r="D212" s="672"/>
      <c r="E212" s="629"/>
      <c r="F212" s="629"/>
      <c r="G212" s="629"/>
      <c r="H212" s="629"/>
      <c r="I212" s="629"/>
      <c r="J212" s="629"/>
      <c r="K212" s="629"/>
      <c r="L212" s="629"/>
      <c r="M212" s="629"/>
      <c r="N212" s="629"/>
      <c r="O212" s="629"/>
      <c r="P212" s="629"/>
      <c r="Q212" s="629"/>
      <c r="R212" s="629"/>
      <c r="S212" s="629"/>
      <c r="T212" s="629"/>
      <c r="U212" s="629"/>
      <c r="V212" s="629"/>
      <c r="W212" s="629"/>
      <c r="X212" s="629"/>
      <c r="Y212" s="629"/>
      <c r="Z212" s="629"/>
      <c r="AA212" s="629"/>
      <c r="AB212" s="629"/>
      <c r="AC212" s="629"/>
      <c r="AD212" s="629"/>
      <c r="AE212" s="629"/>
    </row>
    <row r="213" spans="1:31">
      <c r="A213" s="672"/>
      <c r="B213" s="679"/>
      <c r="C213" s="679"/>
      <c r="D213" s="672"/>
      <c r="E213" s="629"/>
      <c r="F213" s="629"/>
      <c r="G213" s="629"/>
      <c r="H213" s="629"/>
      <c r="I213" s="629"/>
      <c r="J213" s="629"/>
      <c r="K213" s="629"/>
      <c r="L213" s="629"/>
      <c r="M213" s="629"/>
      <c r="N213" s="629"/>
      <c r="O213" s="629"/>
      <c r="P213" s="629"/>
      <c r="Q213" s="629"/>
      <c r="R213" s="629"/>
      <c r="S213" s="629"/>
      <c r="T213" s="629"/>
      <c r="U213" s="629"/>
      <c r="V213" s="629"/>
      <c r="W213" s="629"/>
      <c r="X213" s="629"/>
      <c r="Y213" s="629"/>
      <c r="Z213" s="629"/>
      <c r="AA213" s="629"/>
      <c r="AB213" s="629"/>
      <c r="AC213" s="629"/>
      <c r="AD213" s="629"/>
      <c r="AE213" s="629"/>
    </row>
    <row r="214" spans="1:31">
      <c r="A214" s="672"/>
      <c r="B214" s="679"/>
      <c r="C214" s="679"/>
      <c r="D214" s="672"/>
      <c r="E214" s="629"/>
      <c r="F214" s="629"/>
      <c r="G214" s="629"/>
      <c r="H214" s="629"/>
      <c r="I214" s="629"/>
      <c r="J214" s="629"/>
      <c r="K214" s="629"/>
      <c r="L214" s="629"/>
      <c r="M214" s="629"/>
      <c r="N214" s="629"/>
      <c r="O214" s="629"/>
      <c r="P214" s="629"/>
      <c r="Q214" s="629"/>
      <c r="R214" s="629"/>
      <c r="S214" s="629"/>
      <c r="T214" s="629"/>
      <c r="U214" s="629"/>
      <c r="V214" s="629"/>
      <c r="W214" s="629"/>
      <c r="X214" s="629"/>
      <c r="Y214" s="629"/>
      <c r="Z214" s="629"/>
      <c r="AA214" s="629"/>
      <c r="AB214" s="629"/>
      <c r="AC214" s="629"/>
      <c r="AD214" s="629"/>
      <c r="AE214" s="629"/>
    </row>
    <row r="215" spans="1:31">
      <c r="A215" s="672"/>
      <c r="B215" s="679"/>
      <c r="C215" s="679"/>
      <c r="D215" s="672"/>
      <c r="E215" s="629"/>
      <c r="F215" s="629"/>
      <c r="G215" s="629"/>
      <c r="H215" s="629"/>
      <c r="I215" s="629"/>
      <c r="J215" s="629"/>
      <c r="K215" s="629"/>
      <c r="L215" s="629"/>
      <c r="M215" s="629"/>
      <c r="N215" s="629"/>
      <c r="O215" s="629"/>
      <c r="P215" s="629"/>
      <c r="Q215" s="629"/>
      <c r="R215" s="629"/>
      <c r="S215" s="629"/>
      <c r="T215" s="629"/>
      <c r="U215" s="629"/>
      <c r="V215" s="629"/>
      <c r="W215" s="629"/>
      <c r="X215" s="629"/>
      <c r="Y215" s="629"/>
      <c r="Z215" s="629"/>
      <c r="AA215" s="629"/>
      <c r="AB215" s="629"/>
      <c r="AC215" s="629"/>
      <c r="AD215" s="629"/>
      <c r="AE215" s="629"/>
    </row>
    <row r="216" spans="1:31">
      <c r="A216" s="672"/>
      <c r="B216" s="679"/>
      <c r="C216" s="679"/>
      <c r="D216" s="672"/>
      <c r="E216" s="629"/>
      <c r="F216" s="629"/>
      <c r="G216" s="629"/>
      <c r="H216" s="629"/>
      <c r="I216" s="629"/>
      <c r="J216" s="629"/>
      <c r="K216" s="629"/>
      <c r="L216" s="629"/>
      <c r="M216" s="629"/>
      <c r="N216" s="629"/>
      <c r="O216" s="629"/>
      <c r="P216" s="629"/>
      <c r="Q216" s="629"/>
      <c r="R216" s="629"/>
      <c r="S216" s="629"/>
      <c r="T216" s="629"/>
      <c r="U216" s="629"/>
      <c r="V216" s="629"/>
      <c r="W216" s="629"/>
      <c r="X216" s="629"/>
      <c r="Y216" s="629"/>
      <c r="Z216" s="629"/>
      <c r="AA216" s="629"/>
      <c r="AB216" s="629"/>
      <c r="AC216" s="629"/>
      <c r="AD216" s="629"/>
      <c r="AE216" s="629"/>
    </row>
    <row r="217" spans="1:31">
      <c r="A217" s="672"/>
      <c r="B217" s="679"/>
      <c r="C217" s="679"/>
      <c r="D217" s="672"/>
      <c r="E217" s="629"/>
      <c r="F217" s="629"/>
      <c r="G217" s="629"/>
      <c r="H217" s="629"/>
      <c r="I217" s="629"/>
      <c r="J217" s="629"/>
      <c r="K217" s="629"/>
      <c r="L217" s="629"/>
      <c r="M217" s="629"/>
      <c r="N217" s="629"/>
      <c r="O217" s="629"/>
      <c r="P217" s="629"/>
      <c r="Q217" s="629"/>
      <c r="R217" s="629"/>
      <c r="S217" s="629"/>
      <c r="T217" s="629"/>
      <c r="U217" s="629"/>
      <c r="V217" s="629"/>
      <c r="W217" s="629"/>
      <c r="X217" s="629"/>
      <c r="Y217" s="629"/>
      <c r="Z217" s="629"/>
      <c r="AA217" s="629"/>
      <c r="AB217" s="629"/>
      <c r="AC217" s="629"/>
      <c r="AD217" s="629"/>
      <c r="AE217" s="629"/>
    </row>
    <row r="218" spans="1:31">
      <c r="A218" s="672"/>
      <c r="B218" s="679"/>
      <c r="C218" s="679"/>
      <c r="D218" s="672"/>
      <c r="E218" s="629"/>
      <c r="F218" s="629"/>
      <c r="G218" s="629"/>
      <c r="H218" s="629"/>
      <c r="I218" s="629"/>
      <c r="J218" s="629"/>
      <c r="K218" s="629"/>
      <c r="L218" s="629"/>
      <c r="M218" s="629"/>
      <c r="N218" s="629"/>
      <c r="O218" s="629"/>
      <c r="P218" s="629"/>
      <c r="Q218" s="629"/>
      <c r="R218" s="629"/>
      <c r="S218" s="629"/>
      <c r="T218" s="629"/>
      <c r="U218" s="629"/>
      <c r="V218" s="629"/>
      <c r="W218" s="629"/>
      <c r="X218" s="629"/>
      <c r="Y218" s="629"/>
      <c r="Z218" s="629"/>
      <c r="AA218" s="629"/>
      <c r="AB218" s="629"/>
      <c r="AC218" s="629"/>
      <c r="AD218" s="629"/>
      <c r="AE218" s="629"/>
    </row>
    <row r="219" spans="1:31">
      <c r="A219" s="672"/>
      <c r="B219" s="679"/>
      <c r="C219" s="679"/>
      <c r="D219" s="672"/>
      <c r="E219" s="629"/>
      <c r="F219" s="629"/>
      <c r="G219" s="629"/>
      <c r="H219" s="629"/>
      <c r="I219" s="629"/>
      <c r="J219" s="629"/>
      <c r="K219" s="629"/>
      <c r="L219" s="629"/>
      <c r="M219" s="629"/>
      <c r="N219" s="629"/>
      <c r="O219" s="629"/>
      <c r="P219" s="629"/>
      <c r="Q219" s="629"/>
      <c r="R219" s="629"/>
      <c r="S219" s="629"/>
      <c r="T219" s="629"/>
      <c r="U219" s="629"/>
      <c r="V219" s="629"/>
      <c r="W219" s="629"/>
      <c r="X219" s="629"/>
      <c r="Y219" s="629"/>
      <c r="Z219" s="629"/>
      <c r="AA219" s="629"/>
      <c r="AB219" s="629"/>
      <c r="AC219" s="629"/>
      <c r="AD219" s="629"/>
      <c r="AE219" s="629"/>
    </row>
    <row r="220" spans="1:31">
      <c r="A220" s="672"/>
      <c r="B220" s="679"/>
      <c r="C220" s="679"/>
      <c r="D220" s="672"/>
      <c r="E220" s="629"/>
      <c r="F220" s="629"/>
      <c r="G220" s="629"/>
      <c r="H220" s="629"/>
      <c r="I220" s="629"/>
      <c r="J220" s="629"/>
      <c r="K220" s="629"/>
      <c r="L220" s="629"/>
      <c r="M220" s="629"/>
      <c r="N220" s="629"/>
      <c r="O220" s="629"/>
      <c r="P220" s="629"/>
      <c r="Q220" s="629"/>
      <c r="R220" s="629"/>
      <c r="S220" s="629"/>
      <c r="T220" s="629"/>
      <c r="U220" s="629"/>
      <c r="V220" s="629"/>
      <c r="W220" s="629"/>
      <c r="X220" s="629"/>
      <c r="Y220" s="629"/>
      <c r="Z220" s="629"/>
      <c r="AA220" s="629"/>
      <c r="AB220" s="629"/>
      <c r="AC220" s="629"/>
      <c r="AD220" s="629"/>
      <c r="AE220" s="629"/>
    </row>
    <row r="221" spans="1:31">
      <c r="A221" s="672"/>
      <c r="B221" s="679"/>
      <c r="C221" s="679"/>
      <c r="D221" s="672"/>
      <c r="E221" s="629"/>
      <c r="F221" s="629"/>
      <c r="G221" s="629"/>
      <c r="H221" s="629"/>
      <c r="I221" s="629"/>
      <c r="J221" s="629"/>
      <c r="K221" s="629"/>
      <c r="L221" s="629"/>
      <c r="M221" s="629"/>
      <c r="N221" s="629"/>
      <c r="O221" s="629"/>
      <c r="P221" s="629"/>
      <c r="Q221" s="629"/>
      <c r="R221" s="629"/>
      <c r="S221" s="629"/>
      <c r="T221" s="629"/>
      <c r="U221" s="629"/>
      <c r="V221" s="629"/>
      <c r="W221" s="629"/>
      <c r="X221" s="629"/>
      <c r="Y221" s="629"/>
      <c r="Z221" s="629"/>
      <c r="AA221" s="629"/>
      <c r="AB221" s="629"/>
      <c r="AC221" s="629"/>
      <c r="AD221" s="629"/>
      <c r="AE221" s="629"/>
    </row>
    <row r="222" spans="1:31">
      <c r="A222" s="672"/>
      <c r="B222" s="679"/>
      <c r="C222" s="679"/>
      <c r="D222" s="672"/>
      <c r="E222" s="629"/>
      <c r="F222" s="629"/>
      <c r="G222" s="629"/>
      <c r="H222" s="629"/>
      <c r="I222" s="629"/>
      <c r="J222" s="629"/>
      <c r="K222" s="629"/>
      <c r="L222" s="629"/>
      <c r="M222" s="629"/>
      <c r="N222" s="629"/>
      <c r="O222" s="629"/>
      <c r="P222" s="629"/>
      <c r="Q222" s="629"/>
      <c r="R222" s="629"/>
      <c r="S222" s="629"/>
      <c r="T222" s="629"/>
      <c r="U222" s="629"/>
      <c r="V222" s="629"/>
      <c r="W222" s="629"/>
      <c r="X222" s="629"/>
      <c r="Y222" s="629"/>
      <c r="Z222" s="629"/>
      <c r="AA222" s="629"/>
      <c r="AB222" s="629"/>
      <c r="AC222" s="629"/>
      <c r="AD222" s="629"/>
      <c r="AE222" s="629"/>
    </row>
    <row r="223" spans="1:31">
      <c r="A223" s="672"/>
      <c r="B223" s="679"/>
      <c r="C223" s="679"/>
      <c r="D223" s="672"/>
      <c r="E223" s="629"/>
      <c r="F223" s="629"/>
      <c r="G223" s="629"/>
      <c r="H223" s="629"/>
      <c r="I223" s="629"/>
      <c r="J223" s="629"/>
      <c r="K223" s="629"/>
      <c r="L223" s="629"/>
      <c r="M223" s="629"/>
      <c r="N223" s="629"/>
      <c r="O223" s="629"/>
      <c r="P223" s="629"/>
      <c r="Q223" s="629"/>
      <c r="R223" s="629"/>
      <c r="S223" s="629"/>
      <c r="T223" s="629"/>
      <c r="U223" s="629"/>
      <c r="V223" s="629"/>
      <c r="W223" s="629"/>
      <c r="X223" s="629"/>
      <c r="Y223" s="629"/>
      <c r="Z223" s="629"/>
      <c r="AA223" s="629"/>
      <c r="AB223" s="629"/>
      <c r="AC223" s="629"/>
      <c r="AD223" s="629"/>
      <c r="AE223" s="629"/>
    </row>
    <row r="224" spans="1:31">
      <c r="A224" s="672"/>
      <c r="B224" s="679"/>
      <c r="C224" s="679"/>
      <c r="D224" s="672"/>
      <c r="E224" s="629"/>
      <c r="F224" s="629"/>
      <c r="G224" s="629"/>
      <c r="H224" s="629"/>
      <c r="I224" s="629"/>
      <c r="J224" s="629"/>
      <c r="K224" s="629"/>
      <c r="L224" s="629"/>
      <c r="M224" s="629"/>
      <c r="N224" s="629"/>
      <c r="O224" s="629"/>
      <c r="P224" s="629"/>
      <c r="Q224" s="629"/>
      <c r="R224" s="629"/>
      <c r="S224" s="629"/>
      <c r="T224" s="629"/>
      <c r="U224" s="629"/>
      <c r="V224" s="629"/>
      <c r="W224" s="629"/>
      <c r="X224" s="629"/>
      <c r="Y224" s="629"/>
      <c r="Z224" s="629"/>
      <c r="AA224" s="629"/>
      <c r="AB224" s="629"/>
      <c r="AC224" s="629"/>
      <c r="AD224" s="629"/>
      <c r="AE224" s="629"/>
    </row>
    <row r="225" spans="1:31">
      <c r="A225" s="672"/>
      <c r="B225" s="679"/>
      <c r="C225" s="679"/>
      <c r="D225" s="672"/>
      <c r="E225" s="629"/>
      <c r="F225" s="629"/>
      <c r="G225" s="629"/>
      <c r="H225" s="629"/>
      <c r="I225" s="629"/>
      <c r="J225" s="629"/>
      <c r="K225" s="629"/>
      <c r="L225" s="629"/>
      <c r="M225" s="629"/>
      <c r="N225" s="629"/>
      <c r="O225" s="629"/>
      <c r="P225" s="629"/>
      <c r="Q225" s="629"/>
      <c r="R225" s="629"/>
      <c r="S225" s="629"/>
      <c r="T225" s="629"/>
      <c r="U225" s="629"/>
      <c r="V225" s="629"/>
      <c r="W225" s="629"/>
      <c r="X225" s="629"/>
      <c r="Y225" s="629"/>
      <c r="Z225" s="629"/>
      <c r="AA225" s="629"/>
      <c r="AB225" s="629"/>
      <c r="AC225" s="629"/>
      <c r="AD225" s="629"/>
      <c r="AE225" s="629"/>
    </row>
    <row r="226" spans="1:31">
      <c r="A226" s="672"/>
      <c r="B226" s="679"/>
      <c r="C226" s="679"/>
      <c r="D226" s="672"/>
      <c r="E226" s="629"/>
      <c r="F226" s="629"/>
      <c r="G226" s="629"/>
      <c r="H226" s="629"/>
      <c r="I226" s="629"/>
      <c r="J226" s="629"/>
      <c r="K226" s="629"/>
      <c r="L226" s="629"/>
      <c r="M226" s="629"/>
      <c r="N226" s="629"/>
      <c r="O226" s="629"/>
      <c r="P226" s="629"/>
      <c r="Q226" s="629"/>
      <c r="R226" s="629"/>
      <c r="S226" s="629"/>
      <c r="T226" s="629"/>
      <c r="U226" s="629"/>
      <c r="V226" s="629"/>
      <c r="W226" s="629"/>
      <c r="X226" s="629"/>
      <c r="Y226" s="629"/>
      <c r="Z226" s="629"/>
      <c r="AA226" s="629"/>
      <c r="AB226" s="629"/>
      <c r="AC226" s="629"/>
      <c r="AD226" s="629"/>
      <c r="AE226" s="629"/>
    </row>
    <row r="227" spans="1:31">
      <c r="A227" s="672"/>
      <c r="B227" s="679"/>
      <c r="C227" s="679"/>
      <c r="D227" s="672"/>
      <c r="E227" s="629"/>
      <c r="F227" s="629"/>
      <c r="G227" s="629"/>
      <c r="H227" s="629"/>
      <c r="I227" s="629"/>
      <c r="J227" s="629"/>
      <c r="K227" s="629"/>
      <c r="L227" s="629"/>
      <c r="M227" s="629"/>
      <c r="N227" s="629"/>
      <c r="O227" s="629"/>
      <c r="P227" s="629"/>
      <c r="Q227" s="629"/>
      <c r="R227" s="629"/>
      <c r="S227" s="629"/>
      <c r="T227" s="629"/>
      <c r="U227" s="629"/>
      <c r="V227" s="629"/>
      <c r="W227" s="629"/>
      <c r="X227" s="629"/>
      <c r="Y227" s="629"/>
      <c r="Z227" s="629"/>
      <c r="AA227" s="629"/>
      <c r="AB227" s="629"/>
      <c r="AC227" s="629"/>
      <c r="AD227" s="629"/>
      <c r="AE227" s="629"/>
    </row>
    <row r="228" spans="1:31">
      <c r="A228" s="672"/>
      <c r="B228" s="679"/>
      <c r="C228" s="679"/>
      <c r="D228" s="672"/>
      <c r="E228" s="629"/>
      <c r="F228" s="629"/>
      <c r="G228" s="629"/>
      <c r="H228" s="629"/>
      <c r="I228" s="629"/>
      <c r="J228" s="629"/>
      <c r="K228" s="629"/>
      <c r="L228" s="629"/>
      <c r="M228" s="629"/>
      <c r="N228" s="629"/>
      <c r="O228" s="629"/>
      <c r="P228" s="629"/>
      <c r="Q228" s="629"/>
      <c r="R228" s="629"/>
      <c r="S228" s="629"/>
      <c r="T228" s="629"/>
      <c r="U228" s="629"/>
      <c r="V228" s="629"/>
      <c r="W228" s="629"/>
      <c r="X228" s="629"/>
      <c r="Y228" s="629"/>
      <c r="Z228" s="629"/>
      <c r="AA228" s="629"/>
      <c r="AB228" s="629"/>
      <c r="AC228" s="629"/>
      <c r="AD228" s="629"/>
      <c r="AE228" s="629"/>
    </row>
    <row r="229" spans="1:31">
      <c r="A229" s="672"/>
      <c r="B229" s="679"/>
      <c r="C229" s="679"/>
      <c r="D229" s="672"/>
      <c r="E229" s="629"/>
      <c r="F229" s="629"/>
      <c r="G229" s="629"/>
      <c r="H229" s="629"/>
      <c r="I229" s="629"/>
      <c r="J229" s="629"/>
      <c r="K229" s="629"/>
      <c r="L229" s="629"/>
      <c r="M229" s="629"/>
      <c r="N229" s="629"/>
      <c r="O229" s="629"/>
      <c r="P229" s="629"/>
      <c r="Q229" s="629"/>
      <c r="R229" s="629"/>
      <c r="S229" s="629"/>
      <c r="T229" s="629"/>
      <c r="U229" s="629"/>
      <c r="V229" s="629"/>
      <c r="W229" s="629"/>
      <c r="X229" s="629"/>
      <c r="Y229" s="629"/>
      <c r="Z229" s="629"/>
      <c r="AA229" s="629"/>
      <c r="AB229" s="629"/>
      <c r="AC229" s="629"/>
      <c r="AD229" s="629"/>
      <c r="AE229" s="629"/>
    </row>
    <row r="230" spans="1:31">
      <c r="A230" s="672"/>
      <c r="B230" s="679"/>
      <c r="C230" s="679"/>
      <c r="D230" s="672"/>
      <c r="E230" s="629"/>
      <c r="F230" s="629"/>
      <c r="G230" s="629"/>
      <c r="H230" s="629"/>
      <c r="I230" s="629"/>
      <c r="J230" s="629"/>
      <c r="K230" s="629"/>
      <c r="L230" s="629"/>
      <c r="M230" s="629"/>
      <c r="N230" s="629"/>
      <c r="O230" s="629"/>
      <c r="P230" s="629"/>
      <c r="Q230" s="629"/>
      <c r="R230" s="629"/>
      <c r="S230" s="629"/>
      <c r="T230" s="629"/>
      <c r="U230" s="629"/>
      <c r="V230" s="629"/>
      <c r="W230" s="629"/>
      <c r="X230" s="629"/>
      <c r="Y230" s="629"/>
      <c r="Z230" s="629"/>
      <c r="AA230" s="629"/>
      <c r="AB230" s="629"/>
      <c r="AC230" s="629"/>
      <c r="AD230" s="629"/>
      <c r="AE230" s="629"/>
    </row>
    <row r="231" spans="1:31">
      <c r="A231" s="672"/>
      <c r="B231" s="679"/>
      <c r="C231" s="679"/>
      <c r="D231" s="672"/>
      <c r="E231" s="629"/>
      <c r="F231" s="629"/>
      <c r="G231" s="629"/>
      <c r="H231" s="629"/>
      <c r="I231" s="629"/>
      <c r="J231" s="629"/>
      <c r="K231" s="629"/>
      <c r="L231" s="629"/>
      <c r="M231" s="629"/>
      <c r="N231" s="629"/>
      <c r="O231" s="629"/>
      <c r="P231" s="629"/>
      <c r="Q231" s="629"/>
      <c r="R231" s="629"/>
      <c r="S231" s="629"/>
      <c r="T231" s="629"/>
      <c r="U231" s="629"/>
      <c r="V231" s="629"/>
      <c r="W231" s="629"/>
      <c r="X231" s="629"/>
      <c r="Y231" s="629"/>
      <c r="Z231" s="629"/>
      <c r="AA231" s="629"/>
      <c r="AB231" s="629"/>
      <c r="AC231" s="629"/>
      <c r="AD231" s="629"/>
      <c r="AE231" s="629"/>
    </row>
    <row r="232" spans="1:31">
      <c r="A232" s="672"/>
      <c r="B232" s="679"/>
      <c r="C232" s="679"/>
      <c r="D232" s="672"/>
      <c r="E232" s="629"/>
      <c r="F232" s="629"/>
      <c r="G232" s="629"/>
      <c r="H232" s="629"/>
      <c r="I232" s="629"/>
      <c r="J232" s="629"/>
      <c r="K232" s="629"/>
      <c r="L232" s="629"/>
      <c r="M232" s="629"/>
      <c r="N232" s="629"/>
      <c r="O232" s="629"/>
      <c r="P232" s="629"/>
      <c r="Q232" s="629"/>
      <c r="R232" s="629"/>
      <c r="S232" s="629"/>
      <c r="T232" s="629"/>
      <c r="U232" s="629"/>
      <c r="V232" s="629"/>
      <c r="W232" s="629"/>
      <c r="X232" s="629"/>
      <c r="Y232" s="629"/>
      <c r="Z232" s="629"/>
      <c r="AA232" s="629"/>
      <c r="AB232" s="629"/>
      <c r="AC232" s="629"/>
      <c r="AD232" s="629"/>
      <c r="AE232" s="629"/>
    </row>
    <row r="233" spans="1:31">
      <c r="A233" s="672"/>
      <c r="B233" s="679"/>
      <c r="C233" s="679"/>
      <c r="D233" s="672"/>
      <c r="E233" s="629"/>
      <c r="F233" s="629"/>
      <c r="G233" s="629"/>
      <c r="H233" s="629"/>
      <c r="I233" s="629"/>
      <c r="J233" s="629"/>
      <c r="K233" s="629"/>
      <c r="L233" s="629"/>
      <c r="M233" s="629"/>
      <c r="N233" s="629"/>
      <c r="O233" s="629"/>
      <c r="P233" s="629"/>
      <c r="Q233" s="629"/>
      <c r="R233" s="629"/>
      <c r="S233" s="629"/>
      <c r="T233" s="629"/>
      <c r="U233" s="629"/>
      <c r="V233" s="629"/>
      <c r="W233" s="629"/>
      <c r="X233" s="629"/>
      <c r="Y233" s="629"/>
      <c r="Z233" s="629"/>
      <c r="AA233" s="629"/>
      <c r="AB233" s="629"/>
      <c r="AC233" s="629"/>
      <c r="AD233" s="629"/>
      <c r="AE233" s="629"/>
    </row>
    <row r="234" spans="1:31">
      <c r="A234" s="672"/>
      <c r="B234" s="679"/>
      <c r="C234" s="679"/>
      <c r="D234" s="672"/>
      <c r="E234" s="629"/>
      <c r="F234" s="629"/>
      <c r="G234" s="629"/>
      <c r="H234" s="629"/>
      <c r="I234" s="629"/>
      <c r="J234" s="629"/>
      <c r="K234" s="629"/>
      <c r="L234" s="629"/>
      <c r="M234" s="629"/>
      <c r="N234" s="629"/>
      <c r="O234" s="629"/>
      <c r="P234" s="629"/>
      <c r="Q234" s="629"/>
      <c r="R234" s="629"/>
      <c r="S234" s="629"/>
      <c r="T234" s="629"/>
      <c r="U234" s="629"/>
      <c r="V234" s="629"/>
      <c r="W234" s="629"/>
      <c r="X234" s="629"/>
      <c r="Y234" s="629"/>
      <c r="Z234" s="629"/>
      <c r="AA234" s="629"/>
      <c r="AB234" s="629"/>
      <c r="AC234" s="629"/>
      <c r="AD234" s="629"/>
      <c r="AE234" s="629"/>
    </row>
    <row r="235" spans="1:31">
      <c r="A235" s="672"/>
      <c r="B235" s="679"/>
      <c r="C235" s="679"/>
      <c r="D235" s="672"/>
      <c r="E235" s="629"/>
      <c r="F235" s="629"/>
      <c r="G235" s="629"/>
      <c r="H235" s="629"/>
      <c r="I235" s="629"/>
      <c r="J235" s="629"/>
      <c r="K235" s="629"/>
      <c r="L235" s="629"/>
      <c r="M235" s="629"/>
      <c r="N235" s="629"/>
      <c r="O235" s="629"/>
      <c r="P235" s="629"/>
      <c r="Q235" s="629"/>
      <c r="R235" s="629"/>
      <c r="S235" s="629"/>
      <c r="T235" s="629"/>
      <c r="U235" s="629"/>
      <c r="V235" s="629"/>
      <c r="W235" s="629"/>
      <c r="X235" s="629"/>
      <c r="Y235" s="629"/>
      <c r="Z235" s="629"/>
      <c r="AA235" s="629"/>
      <c r="AB235" s="629"/>
      <c r="AC235" s="629"/>
      <c r="AD235" s="629"/>
      <c r="AE235" s="629"/>
    </row>
    <row r="236" spans="1:31">
      <c r="A236" s="672"/>
      <c r="B236" s="679"/>
      <c r="C236" s="679"/>
      <c r="D236" s="672"/>
      <c r="E236" s="629"/>
      <c r="F236" s="629"/>
      <c r="G236" s="629"/>
      <c r="H236" s="629"/>
      <c r="I236" s="629"/>
      <c r="J236" s="629"/>
      <c r="K236" s="629"/>
      <c r="L236" s="629"/>
      <c r="M236" s="629"/>
      <c r="N236" s="629"/>
      <c r="O236" s="629"/>
      <c r="P236" s="629"/>
      <c r="Q236" s="629"/>
      <c r="R236" s="629"/>
      <c r="S236" s="629"/>
      <c r="T236" s="629"/>
      <c r="U236" s="629"/>
      <c r="V236" s="629"/>
      <c r="W236" s="629"/>
      <c r="X236" s="629"/>
      <c r="Y236" s="629"/>
      <c r="Z236" s="629"/>
      <c r="AA236" s="629"/>
      <c r="AB236" s="629"/>
      <c r="AC236" s="629"/>
      <c r="AD236" s="629"/>
      <c r="AE236" s="629"/>
    </row>
    <row r="237" spans="1:31">
      <c r="A237" s="672"/>
      <c r="B237" s="679"/>
      <c r="C237" s="679"/>
      <c r="D237" s="672"/>
      <c r="E237" s="629"/>
      <c r="F237" s="629"/>
      <c r="G237" s="629"/>
      <c r="H237" s="629"/>
      <c r="I237" s="629"/>
      <c r="J237" s="629"/>
      <c r="K237" s="629"/>
      <c r="L237" s="629"/>
      <c r="M237" s="629"/>
      <c r="N237" s="629"/>
      <c r="O237" s="629"/>
      <c r="P237" s="629"/>
      <c r="Q237" s="629"/>
      <c r="R237" s="629"/>
      <c r="S237" s="629"/>
      <c r="T237" s="629"/>
      <c r="U237" s="629"/>
      <c r="V237" s="629"/>
      <c r="W237" s="629"/>
      <c r="X237" s="629"/>
      <c r="Y237" s="629"/>
      <c r="Z237" s="629"/>
      <c r="AA237" s="629"/>
      <c r="AB237" s="629"/>
      <c r="AC237" s="629"/>
      <c r="AD237" s="629"/>
      <c r="AE237" s="629"/>
    </row>
    <row r="238" spans="1:31">
      <c r="A238" s="672"/>
      <c r="B238" s="679"/>
      <c r="C238" s="679"/>
      <c r="D238" s="672"/>
      <c r="E238" s="629"/>
      <c r="F238" s="629"/>
      <c r="G238" s="629"/>
      <c r="H238" s="629"/>
      <c r="I238" s="629"/>
      <c r="J238" s="629"/>
      <c r="K238" s="629"/>
      <c r="L238" s="629"/>
      <c r="M238" s="629"/>
      <c r="N238" s="629"/>
      <c r="O238" s="629"/>
      <c r="P238" s="629"/>
      <c r="Q238" s="629"/>
      <c r="R238" s="629"/>
      <c r="S238" s="629"/>
      <c r="T238" s="629"/>
      <c r="U238" s="629"/>
      <c r="V238" s="629"/>
      <c r="W238" s="629"/>
      <c r="X238" s="629"/>
      <c r="Y238" s="629"/>
      <c r="Z238" s="629"/>
      <c r="AA238" s="629"/>
      <c r="AB238" s="629"/>
      <c r="AC238" s="629"/>
      <c r="AD238" s="629"/>
      <c r="AE238" s="629"/>
    </row>
    <row r="239" spans="1:31">
      <c r="A239" s="672"/>
      <c r="B239" s="679"/>
      <c r="C239" s="679"/>
      <c r="D239" s="672"/>
      <c r="E239" s="629"/>
      <c r="F239" s="629"/>
      <c r="G239" s="629"/>
      <c r="H239" s="629"/>
      <c r="I239" s="629"/>
      <c r="J239" s="629"/>
      <c r="K239" s="629"/>
      <c r="L239" s="629"/>
      <c r="M239" s="629"/>
      <c r="N239" s="629"/>
      <c r="O239" s="629"/>
      <c r="P239" s="629"/>
      <c r="Q239" s="629"/>
      <c r="R239" s="629"/>
      <c r="S239" s="629"/>
      <c r="T239" s="629"/>
      <c r="U239" s="629"/>
      <c r="V239" s="629"/>
      <c r="W239" s="629"/>
      <c r="X239" s="629"/>
      <c r="Y239" s="629"/>
      <c r="Z239" s="629"/>
      <c r="AA239" s="629"/>
      <c r="AB239" s="629"/>
      <c r="AC239" s="629"/>
      <c r="AD239" s="629"/>
      <c r="AE239" s="629"/>
    </row>
    <row r="240" spans="1:31">
      <c r="A240" s="672"/>
      <c r="B240" s="679"/>
      <c r="C240" s="679"/>
      <c r="D240" s="672"/>
      <c r="E240" s="629"/>
      <c r="F240" s="629"/>
      <c r="G240" s="629"/>
      <c r="H240" s="629"/>
      <c r="I240" s="629"/>
      <c r="J240" s="629"/>
      <c r="K240" s="629"/>
      <c r="L240" s="629"/>
      <c r="M240" s="629"/>
      <c r="N240" s="629"/>
      <c r="O240" s="629"/>
      <c r="P240" s="629"/>
      <c r="Q240" s="629"/>
      <c r="R240" s="629"/>
      <c r="S240" s="629"/>
      <c r="T240" s="629"/>
      <c r="U240" s="629"/>
      <c r="V240" s="629"/>
      <c r="W240" s="629"/>
      <c r="X240" s="629"/>
      <c r="Y240" s="629"/>
      <c r="Z240" s="629"/>
      <c r="AA240" s="629"/>
      <c r="AB240" s="629"/>
      <c r="AC240" s="629"/>
      <c r="AD240" s="629"/>
      <c r="AE240" s="629"/>
    </row>
    <row r="241" spans="1:31">
      <c r="A241" s="672"/>
      <c r="B241" s="679"/>
      <c r="C241" s="679"/>
      <c r="D241" s="672"/>
      <c r="E241" s="629"/>
      <c r="F241" s="629"/>
      <c r="G241" s="629"/>
      <c r="H241" s="629"/>
      <c r="I241" s="629"/>
      <c r="J241" s="629"/>
      <c r="K241" s="629"/>
      <c r="L241" s="629"/>
      <c r="M241" s="629"/>
      <c r="N241" s="629"/>
      <c r="O241" s="629"/>
      <c r="P241" s="629"/>
      <c r="Q241" s="629"/>
      <c r="R241" s="629"/>
      <c r="S241" s="629"/>
      <c r="T241" s="629"/>
      <c r="U241" s="629"/>
      <c r="V241" s="629"/>
      <c r="W241" s="629"/>
      <c r="X241" s="629"/>
      <c r="Y241" s="629"/>
      <c r="Z241" s="629"/>
      <c r="AA241" s="629"/>
      <c r="AB241" s="629"/>
      <c r="AC241" s="629"/>
      <c r="AD241" s="629"/>
      <c r="AE241" s="629"/>
    </row>
    <row r="242" spans="1:31">
      <c r="A242" s="672"/>
      <c r="B242" s="679"/>
      <c r="C242" s="679"/>
      <c r="D242" s="672"/>
      <c r="E242" s="629"/>
      <c r="F242" s="629"/>
      <c r="G242" s="629"/>
      <c r="H242" s="629"/>
      <c r="I242" s="629"/>
      <c r="J242" s="629"/>
      <c r="K242" s="629"/>
      <c r="L242" s="629"/>
      <c r="M242" s="629"/>
      <c r="N242" s="629"/>
      <c r="O242" s="629"/>
      <c r="P242" s="629"/>
      <c r="Q242" s="629"/>
      <c r="R242" s="629"/>
      <c r="S242" s="629"/>
      <c r="T242" s="629"/>
      <c r="U242" s="629"/>
      <c r="V242" s="629"/>
      <c r="W242" s="629"/>
      <c r="X242" s="629"/>
      <c r="Y242" s="629"/>
      <c r="Z242" s="629"/>
      <c r="AA242" s="629"/>
      <c r="AB242" s="629"/>
      <c r="AC242" s="629"/>
      <c r="AD242" s="629"/>
      <c r="AE242" s="629"/>
    </row>
    <row r="243" spans="1:31">
      <c r="A243" s="672"/>
      <c r="B243" s="679"/>
      <c r="C243" s="679"/>
      <c r="D243" s="672"/>
      <c r="E243" s="629"/>
      <c r="F243" s="629"/>
      <c r="G243" s="629"/>
      <c r="H243" s="629"/>
      <c r="I243" s="629"/>
      <c r="J243" s="629"/>
      <c r="K243" s="629"/>
      <c r="L243" s="629"/>
      <c r="M243" s="629"/>
      <c r="N243" s="629"/>
      <c r="O243" s="629"/>
      <c r="P243" s="629"/>
      <c r="Q243" s="629"/>
      <c r="R243" s="629"/>
      <c r="S243" s="629"/>
      <c r="T243" s="629"/>
      <c r="U243" s="629"/>
      <c r="V243" s="629"/>
      <c r="W243" s="629"/>
      <c r="X243" s="629"/>
      <c r="Y243" s="629"/>
      <c r="Z243" s="629"/>
      <c r="AA243" s="629"/>
      <c r="AB243" s="629"/>
      <c r="AC243" s="629"/>
      <c r="AD243" s="629"/>
      <c r="AE243" s="629"/>
    </row>
    <row r="244" spans="1:31">
      <c r="A244" s="672"/>
      <c r="B244" s="679"/>
      <c r="C244" s="679"/>
      <c r="D244" s="672"/>
      <c r="E244" s="629"/>
      <c r="F244" s="629"/>
      <c r="G244" s="629"/>
      <c r="H244" s="629"/>
      <c r="I244" s="629"/>
      <c r="J244" s="629"/>
      <c r="K244" s="629"/>
      <c r="L244" s="629"/>
      <c r="M244" s="629"/>
      <c r="N244" s="629"/>
      <c r="O244" s="629"/>
      <c r="P244" s="629"/>
      <c r="Q244" s="629"/>
      <c r="R244" s="629"/>
      <c r="S244" s="629"/>
      <c r="T244" s="629"/>
      <c r="U244" s="629"/>
      <c r="V244" s="629"/>
      <c r="W244" s="629"/>
      <c r="X244" s="629"/>
      <c r="Y244" s="629"/>
      <c r="Z244" s="629"/>
      <c r="AA244" s="629"/>
      <c r="AB244" s="629"/>
      <c r="AC244" s="629"/>
      <c r="AD244" s="629"/>
      <c r="AE244" s="629"/>
    </row>
    <row r="245" spans="1:31">
      <c r="A245" s="672"/>
      <c r="B245" s="679"/>
      <c r="C245" s="679"/>
      <c r="D245" s="672"/>
      <c r="E245" s="629"/>
      <c r="F245" s="629"/>
      <c r="G245" s="629"/>
      <c r="H245" s="629"/>
      <c r="I245" s="629"/>
      <c r="J245" s="629"/>
      <c r="K245" s="629"/>
      <c r="L245" s="629"/>
      <c r="M245" s="629"/>
      <c r="N245" s="629"/>
      <c r="O245" s="629"/>
      <c r="P245" s="629"/>
      <c r="Q245" s="629"/>
      <c r="R245" s="629"/>
      <c r="S245" s="629"/>
      <c r="T245" s="629"/>
      <c r="U245" s="629"/>
      <c r="V245" s="629"/>
      <c r="W245" s="629"/>
      <c r="X245" s="629"/>
      <c r="Y245" s="629"/>
      <c r="Z245" s="629"/>
      <c r="AA245" s="629"/>
      <c r="AB245" s="629"/>
      <c r="AC245" s="629"/>
      <c r="AD245" s="629"/>
      <c r="AE245" s="629"/>
    </row>
    <row r="246" spans="1:31">
      <c r="A246" s="672"/>
      <c r="B246" s="679"/>
      <c r="C246" s="679"/>
      <c r="D246" s="672"/>
      <c r="E246" s="629"/>
      <c r="F246" s="629"/>
      <c r="G246" s="629"/>
      <c r="H246" s="629"/>
      <c r="I246" s="629"/>
      <c r="J246" s="629"/>
      <c r="K246" s="629"/>
      <c r="L246" s="629"/>
      <c r="M246" s="629"/>
      <c r="N246" s="629"/>
      <c r="O246" s="629"/>
      <c r="P246" s="629"/>
      <c r="Q246" s="629"/>
      <c r="R246" s="629"/>
      <c r="S246" s="629"/>
      <c r="T246" s="629"/>
      <c r="U246" s="629"/>
      <c r="V246" s="629"/>
      <c r="W246" s="629"/>
      <c r="X246" s="629"/>
      <c r="Y246" s="629"/>
      <c r="Z246" s="629"/>
      <c r="AA246" s="629"/>
      <c r="AB246" s="629"/>
      <c r="AC246" s="629"/>
      <c r="AD246" s="629"/>
      <c r="AE246" s="629"/>
    </row>
    <row r="247" spans="1:31">
      <c r="A247" s="672"/>
      <c r="B247" s="679"/>
      <c r="C247" s="679"/>
      <c r="D247" s="672"/>
      <c r="E247" s="629"/>
      <c r="F247" s="629"/>
      <c r="G247" s="629"/>
      <c r="H247" s="629"/>
      <c r="I247" s="629"/>
      <c r="J247" s="629"/>
      <c r="K247" s="629"/>
      <c r="L247" s="629"/>
      <c r="M247" s="629"/>
      <c r="N247" s="629"/>
      <c r="O247" s="629"/>
      <c r="P247" s="629"/>
      <c r="Q247" s="629"/>
      <c r="R247" s="629"/>
      <c r="S247" s="629"/>
      <c r="T247" s="629"/>
      <c r="U247" s="629"/>
      <c r="V247" s="629"/>
      <c r="W247" s="629"/>
      <c r="X247" s="629"/>
      <c r="Y247" s="629"/>
      <c r="Z247" s="629"/>
      <c r="AA247" s="629"/>
      <c r="AB247" s="629"/>
      <c r="AC247" s="629"/>
      <c r="AD247" s="629"/>
      <c r="AE247" s="629"/>
    </row>
    <row r="248" spans="1:31">
      <c r="A248" s="672"/>
      <c r="B248" s="679"/>
      <c r="C248" s="679"/>
      <c r="D248" s="672"/>
      <c r="E248" s="629"/>
      <c r="F248" s="629"/>
      <c r="G248" s="629"/>
      <c r="H248" s="629"/>
      <c r="I248" s="629"/>
      <c r="J248" s="629"/>
      <c r="K248" s="629"/>
      <c r="L248" s="629"/>
      <c r="M248" s="629"/>
      <c r="N248" s="629"/>
      <c r="O248" s="629"/>
      <c r="P248" s="629"/>
      <c r="Q248" s="629"/>
      <c r="R248" s="629"/>
      <c r="S248" s="629"/>
      <c r="T248" s="629"/>
      <c r="U248" s="629"/>
      <c r="V248" s="629"/>
      <c r="W248" s="629"/>
      <c r="X248" s="629"/>
      <c r="Y248" s="629"/>
      <c r="Z248" s="629"/>
      <c r="AA248" s="629"/>
      <c r="AB248" s="629"/>
      <c r="AC248" s="629"/>
      <c r="AD248" s="629"/>
      <c r="AE248" s="629"/>
    </row>
    <row r="249" spans="1:31">
      <c r="A249" s="672"/>
      <c r="B249" s="679"/>
      <c r="C249" s="679"/>
      <c r="D249" s="672"/>
      <c r="E249" s="629"/>
      <c r="F249" s="629"/>
      <c r="G249" s="629"/>
      <c r="H249" s="629"/>
      <c r="I249" s="629"/>
      <c r="J249" s="629"/>
      <c r="K249" s="629"/>
      <c r="L249" s="629"/>
      <c r="M249" s="629"/>
      <c r="N249" s="629"/>
      <c r="O249" s="629"/>
      <c r="P249" s="629"/>
      <c r="Q249" s="629"/>
      <c r="R249" s="629"/>
      <c r="S249" s="629"/>
      <c r="T249" s="629"/>
      <c r="U249" s="629"/>
      <c r="V249" s="629"/>
      <c r="W249" s="629"/>
      <c r="X249" s="629"/>
      <c r="Y249" s="629"/>
      <c r="Z249" s="629"/>
      <c r="AA249" s="629"/>
      <c r="AB249" s="629"/>
      <c r="AC249" s="629"/>
      <c r="AD249" s="629"/>
      <c r="AE249" s="629"/>
    </row>
    <row r="250" spans="1:31">
      <c r="A250" s="672"/>
      <c r="B250" s="679"/>
      <c r="C250" s="679"/>
      <c r="D250" s="672"/>
      <c r="E250" s="629"/>
      <c r="F250" s="629"/>
      <c r="G250" s="629"/>
      <c r="H250" s="629"/>
      <c r="I250" s="629"/>
      <c r="J250" s="629"/>
      <c r="K250" s="629"/>
      <c r="L250" s="629"/>
      <c r="M250" s="629"/>
      <c r="N250" s="629"/>
      <c r="O250" s="629"/>
      <c r="P250" s="629"/>
      <c r="Q250" s="629"/>
      <c r="R250" s="629"/>
      <c r="S250" s="629"/>
      <c r="T250" s="629"/>
      <c r="U250" s="629"/>
      <c r="V250" s="629"/>
      <c r="W250" s="629"/>
      <c r="X250" s="629"/>
      <c r="Y250" s="629"/>
      <c r="Z250" s="629"/>
      <c r="AA250" s="629"/>
      <c r="AB250" s="629"/>
      <c r="AC250" s="629"/>
      <c r="AD250" s="629"/>
      <c r="AE250" s="629"/>
    </row>
    <row r="251" spans="1:31">
      <c r="A251" s="672"/>
      <c r="B251" s="679"/>
      <c r="C251" s="679"/>
      <c r="D251" s="672"/>
      <c r="E251" s="629"/>
      <c r="F251" s="629"/>
      <c r="G251" s="629"/>
      <c r="H251" s="629"/>
      <c r="I251" s="629"/>
      <c r="J251" s="629"/>
      <c r="K251" s="629"/>
      <c r="L251" s="629"/>
      <c r="M251" s="629"/>
      <c r="N251" s="629"/>
      <c r="O251" s="629"/>
      <c r="P251" s="629"/>
      <c r="Q251" s="629"/>
      <c r="R251" s="629"/>
      <c r="S251" s="629"/>
      <c r="T251" s="629"/>
      <c r="U251" s="629"/>
      <c r="V251" s="629"/>
      <c r="W251" s="629"/>
      <c r="X251" s="629"/>
      <c r="Y251" s="629"/>
      <c r="Z251" s="629"/>
      <c r="AA251" s="629"/>
      <c r="AB251" s="629"/>
      <c r="AC251" s="629"/>
      <c r="AD251" s="629"/>
      <c r="AE251" s="629"/>
    </row>
    <row r="252" spans="1:31">
      <c r="A252" s="672"/>
      <c r="B252" s="679"/>
      <c r="C252" s="679"/>
      <c r="D252" s="672"/>
      <c r="E252" s="629"/>
      <c r="F252" s="629"/>
      <c r="G252" s="629"/>
      <c r="H252" s="629"/>
      <c r="I252" s="629"/>
      <c r="J252" s="629"/>
      <c r="K252" s="629"/>
      <c r="L252" s="629"/>
      <c r="M252" s="629"/>
      <c r="N252" s="629"/>
      <c r="O252" s="629"/>
      <c r="P252" s="629"/>
      <c r="Q252" s="629"/>
      <c r="R252" s="629"/>
      <c r="S252" s="629"/>
      <c r="T252" s="629"/>
      <c r="U252" s="629"/>
      <c r="V252" s="629"/>
      <c r="W252" s="629"/>
      <c r="X252" s="629"/>
      <c r="Y252" s="629"/>
      <c r="Z252" s="629"/>
      <c r="AA252" s="629"/>
      <c r="AB252" s="629"/>
      <c r="AC252" s="629"/>
      <c r="AD252" s="629"/>
      <c r="AE252" s="629"/>
    </row>
    <row r="253" spans="1:31">
      <c r="A253" s="672"/>
      <c r="B253" s="679"/>
      <c r="C253" s="679"/>
      <c r="D253" s="672"/>
      <c r="E253" s="629"/>
      <c r="F253" s="629"/>
      <c r="G253" s="629"/>
      <c r="H253" s="629"/>
      <c r="I253" s="629"/>
      <c r="J253" s="629"/>
      <c r="K253" s="629"/>
      <c r="L253" s="629"/>
      <c r="M253" s="629"/>
      <c r="N253" s="629"/>
      <c r="O253" s="629"/>
      <c r="P253" s="629"/>
      <c r="Q253" s="629"/>
      <c r="R253" s="629"/>
      <c r="S253" s="629"/>
      <c r="T253" s="629"/>
      <c r="U253" s="629"/>
      <c r="V253" s="629"/>
      <c r="W253" s="629"/>
      <c r="X253" s="629"/>
      <c r="Y253" s="629"/>
      <c r="Z253" s="629"/>
      <c r="AA253" s="629"/>
      <c r="AB253" s="629"/>
      <c r="AC253" s="629"/>
      <c r="AD253" s="629"/>
      <c r="AE253" s="629"/>
    </row>
    <row r="254" spans="1:31">
      <c r="A254" s="672"/>
      <c r="B254" s="679"/>
      <c r="C254" s="679"/>
      <c r="D254" s="672"/>
      <c r="E254" s="629"/>
      <c r="F254" s="629"/>
      <c r="G254" s="629"/>
      <c r="H254" s="629"/>
      <c r="I254" s="629"/>
      <c r="J254" s="629"/>
      <c r="K254" s="629"/>
      <c r="L254" s="629"/>
      <c r="M254" s="629"/>
      <c r="N254" s="629"/>
      <c r="O254" s="629"/>
      <c r="P254" s="629"/>
      <c r="Q254" s="629"/>
      <c r="R254" s="629"/>
      <c r="S254" s="629"/>
      <c r="T254" s="629"/>
      <c r="U254" s="629"/>
      <c r="V254" s="629"/>
      <c r="W254" s="629"/>
      <c r="X254" s="629"/>
      <c r="Y254" s="629"/>
      <c r="Z254" s="629"/>
      <c r="AA254" s="629"/>
      <c r="AB254" s="629"/>
      <c r="AC254" s="629"/>
      <c r="AD254" s="629"/>
      <c r="AE254" s="629"/>
    </row>
    <row r="255" spans="1:31">
      <c r="A255" s="672"/>
      <c r="B255" s="679"/>
      <c r="C255" s="679"/>
      <c r="D255" s="672"/>
      <c r="E255" s="629"/>
      <c r="F255" s="629"/>
      <c r="G255" s="629"/>
      <c r="H255" s="629"/>
      <c r="I255" s="629"/>
      <c r="J255" s="629"/>
      <c r="K255" s="629"/>
      <c r="L255" s="629"/>
      <c r="M255" s="629"/>
      <c r="N255" s="629"/>
      <c r="O255" s="629"/>
      <c r="P255" s="629"/>
      <c r="Q255" s="629"/>
      <c r="R255" s="629"/>
      <c r="S255" s="629"/>
      <c r="T255" s="629"/>
      <c r="U255" s="629"/>
      <c r="V255" s="629"/>
      <c r="W255" s="629"/>
      <c r="X255" s="629"/>
      <c r="Y255" s="629"/>
      <c r="Z255" s="629"/>
      <c r="AA255" s="629"/>
      <c r="AB255" s="629"/>
      <c r="AC255" s="629"/>
      <c r="AD255" s="629"/>
      <c r="AE255" s="629"/>
    </row>
    <row r="256" spans="1:31">
      <c r="A256" s="672"/>
      <c r="B256" s="679"/>
      <c r="C256" s="679"/>
      <c r="D256" s="672"/>
      <c r="E256" s="629"/>
      <c r="F256" s="629"/>
      <c r="G256" s="629"/>
      <c r="H256" s="629"/>
      <c r="I256" s="629"/>
      <c r="J256" s="629"/>
      <c r="K256" s="629"/>
      <c r="L256" s="629"/>
      <c r="M256" s="629"/>
      <c r="N256" s="629"/>
      <c r="O256" s="629"/>
      <c r="P256" s="629"/>
      <c r="Q256" s="629"/>
      <c r="R256" s="629"/>
      <c r="S256" s="629"/>
      <c r="T256" s="629"/>
      <c r="U256" s="629"/>
      <c r="V256" s="629"/>
      <c r="W256" s="629"/>
      <c r="X256" s="629"/>
      <c r="Y256" s="629"/>
      <c r="Z256" s="629"/>
      <c r="AA256" s="629"/>
      <c r="AB256" s="629"/>
      <c r="AC256" s="629"/>
      <c r="AD256" s="629"/>
      <c r="AE256" s="629"/>
    </row>
    <row r="257" spans="1:31">
      <c r="A257" s="672"/>
      <c r="B257" s="679"/>
      <c r="C257" s="679"/>
      <c r="D257" s="672"/>
      <c r="E257" s="629"/>
      <c r="F257" s="629"/>
      <c r="G257" s="629"/>
      <c r="H257" s="629"/>
      <c r="I257" s="629"/>
      <c r="J257" s="629"/>
      <c r="K257" s="629"/>
      <c r="L257" s="629"/>
      <c r="M257" s="629"/>
      <c r="N257" s="629"/>
      <c r="O257" s="629"/>
      <c r="P257" s="629"/>
      <c r="Q257" s="629"/>
      <c r="R257" s="629"/>
      <c r="S257" s="629"/>
      <c r="T257" s="629"/>
      <c r="U257" s="629"/>
      <c r="V257" s="629"/>
      <c r="W257" s="629"/>
      <c r="X257" s="629"/>
      <c r="Y257" s="629"/>
      <c r="Z257" s="629"/>
      <c r="AA257" s="629"/>
      <c r="AB257" s="629"/>
      <c r="AC257" s="629"/>
      <c r="AD257" s="629"/>
      <c r="AE257" s="629"/>
    </row>
    <row r="258" spans="1:31">
      <c r="A258" s="672"/>
      <c r="B258" s="679"/>
      <c r="C258" s="679"/>
      <c r="D258" s="672"/>
      <c r="E258" s="629"/>
      <c r="F258" s="629"/>
      <c r="G258" s="629"/>
      <c r="H258" s="629"/>
      <c r="I258" s="629"/>
      <c r="J258" s="629"/>
      <c r="K258" s="629"/>
      <c r="L258" s="629"/>
      <c r="M258" s="629"/>
      <c r="N258" s="629"/>
      <c r="O258" s="629"/>
      <c r="P258" s="629"/>
      <c r="Q258" s="629"/>
      <c r="R258" s="629"/>
      <c r="S258" s="629"/>
      <c r="T258" s="629"/>
      <c r="U258" s="629"/>
      <c r="V258" s="629"/>
      <c r="W258" s="629"/>
      <c r="X258" s="629"/>
      <c r="Y258" s="629"/>
      <c r="Z258" s="629"/>
      <c r="AA258" s="629"/>
      <c r="AB258" s="629"/>
      <c r="AC258" s="629"/>
      <c r="AD258" s="629"/>
      <c r="AE258" s="629"/>
    </row>
    <row r="259" spans="1:31">
      <c r="A259" s="672"/>
      <c r="B259" s="679"/>
      <c r="C259" s="679"/>
      <c r="D259" s="672"/>
      <c r="E259" s="629"/>
      <c r="F259" s="629"/>
      <c r="G259" s="629"/>
      <c r="H259" s="629"/>
      <c r="I259" s="629"/>
      <c r="J259" s="629"/>
      <c r="K259" s="629"/>
      <c r="L259" s="629"/>
      <c r="M259" s="629"/>
      <c r="N259" s="629"/>
      <c r="O259" s="629"/>
      <c r="P259" s="629"/>
      <c r="Q259" s="629"/>
      <c r="R259" s="629"/>
      <c r="S259" s="629"/>
      <c r="T259" s="629"/>
      <c r="U259" s="629"/>
      <c r="V259" s="629"/>
      <c r="W259" s="629"/>
      <c r="X259" s="629"/>
      <c r="Y259" s="629"/>
      <c r="Z259" s="629"/>
      <c r="AA259" s="629"/>
      <c r="AB259" s="629"/>
      <c r="AC259" s="629"/>
      <c r="AD259" s="629"/>
      <c r="AE259" s="629"/>
    </row>
    <row r="260" spans="1:31">
      <c r="A260" s="672"/>
      <c r="B260" s="679"/>
      <c r="C260" s="679"/>
      <c r="D260" s="672"/>
      <c r="E260" s="629"/>
      <c r="F260" s="629"/>
      <c r="G260" s="629"/>
      <c r="H260" s="629"/>
      <c r="I260" s="629"/>
      <c r="J260" s="629"/>
      <c r="K260" s="629"/>
      <c r="L260" s="629"/>
      <c r="M260" s="629"/>
      <c r="N260" s="629"/>
      <c r="O260" s="629"/>
      <c r="P260" s="629"/>
      <c r="Q260" s="629"/>
      <c r="R260" s="629"/>
      <c r="S260" s="629"/>
      <c r="T260" s="629"/>
      <c r="U260" s="629"/>
      <c r="V260" s="629"/>
      <c r="W260" s="629"/>
      <c r="X260" s="629"/>
      <c r="Y260" s="629"/>
      <c r="Z260" s="629"/>
      <c r="AA260" s="629"/>
      <c r="AB260" s="629"/>
      <c r="AC260" s="629"/>
      <c r="AD260" s="629"/>
      <c r="AE260" s="629"/>
    </row>
    <row r="261" spans="1:31">
      <c r="A261" s="672"/>
      <c r="B261" s="679"/>
      <c r="C261" s="679"/>
      <c r="D261" s="672"/>
      <c r="E261" s="629"/>
      <c r="F261" s="629"/>
      <c r="G261" s="629"/>
      <c r="H261" s="629"/>
      <c r="I261" s="629"/>
      <c r="J261" s="629"/>
      <c r="K261" s="629"/>
      <c r="L261" s="629"/>
      <c r="M261" s="629"/>
      <c r="N261" s="629"/>
      <c r="O261" s="629"/>
      <c r="P261" s="629"/>
      <c r="Q261" s="629"/>
      <c r="R261" s="629"/>
      <c r="S261" s="629"/>
      <c r="T261" s="629"/>
      <c r="U261" s="629"/>
      <c r="V261" s="629"/>
      <c r="W261" s="629"/>
      <c r="X261" s="629"/>
      <c r="Y261" s="629"/>
      <c r="Z261" s="629"/>
      <c r="AA261" s="629"/>
      <c r="AB261" s="629"/>
      <c r="AC261" s="629"/>
      <c r="AD261" s="629"/>
      <c r="AE261" s="629"/>
    </row>
    <row r="262" spans="1:31">
      <c r="A262" s="672"/>
      <c r="B262" s="679"/>
      <c r="C262" s="679"/>
      <c r="D262" s="672"/>
      <c r="E262" s="629"/>
      <c r="F262" s="629"/>
      <c r="G262" s="629"/>
      <c r="H262" s="629"/>
      <c r="I262" s="629"/>
      <c r="J262" s="629"/>
      <c r="K262" s="629"/>
      <c r="L262" s="629"/>
      <c r="M262" s="629"/>
      <c r="N262" s="629"/>
      <c r="O262" s="629"/>
      <c r="P262" s="629"/>
      <c r="Q262" s="629"/>
      <c r="R262" s="629"/>
      <c r="S262" s="629"/>
      <c r="T262" s="629"/>
      <c r="U262" s="629"/>
      <c r="V262" s="629"/>
      <c r="W262" s="629"/>
      <c r="X262" s="629"/>
      <c r="Y262" s="629"/>
      <c r="Z262" s="629"/>
      <c r="AA262" s="629"/>
      <c r="AB262" s="629"/>
      <c r="AC262" s="629"/>
      <c r="AD262" s="629"/>
      <c r="AE262" s="629"/>
    </row>
    <row r="263" spans="1:31">
      <c r="A263" s="672"/>
      <c r="B263" s="679"/>
      <c r="C263" s="679"/>
      <c r="D263" s="672"/>
      <c r="E263" s="629"/>
      <c r="F263" s="629"/>
      <c r="G263" s="629"/>
      <c r="H263" s="629"/>
      <c r="I263" s="629"/>
      <c r="J263" s="629"/>
      <c r="K263" s="629"/>
      <c r="L263" s="629"/>
      <c r="M263" s="629"/>
      <c r="N263" s="629"/>
      <c r="O263" s="629"/>
      <c r="P263" s="629"/>
      <c r="Q263" s="629"/>
      <c r="R263" s="629"/>
      <c r="S263" s="629"/>
      <c r="T263" s="629"/>
      <c r="U263" s="629"/>
      <c r="V263" s="629"/>
      <c r="W263" s="629"/>
      <c r="X263" s="629"/>
      <c r="Y263" s="629"/>
      <c r="Z263" s="629"/>
      <c r="AA263" s="629"/>
      <c r="AB263" s="629"/>
      <c r="AC263" s="629"/>
      <c r="AD263" s="629"/>
      <c r="AE263" s="629"/>
    </row>
    <row r="264" spans="1:31">
      <c r="A264" s="672"/>
      <c r="B264" s="679"/>
      <c r="C264" s="679"/>
      <c r="D264" s="672"/>
      <c r="E264" s="629"/>
      <c r="F264" s="629"/>
      <c r="G264" s="629"/>
      <c r="H264" s="629"/>
      <c r="I264" s="629"/>
      <c r="J264" s="629"/>
      <c r="K264" s="629"/>
      <c r="L264" s="629"/>
      <c r="M264" s="629"/>
      <c r="N264" s="629"/>
      <c r="O264" s="629"/>
      <c r="P264" s="629"/>
      <c r="Q264" s="629"/>
      <c r="R264" s="629"/>
      <c r="S264" s="629"/>
      <c r="T264" s="629"/>
      <c r="U264" s="629"/>
      <c r="V264" s="629"/>
      <c r="W264" s="629"/>
      <c r="X264" s="629"/>
      <c r="Y264" s="629"/>
      <c r="Z264" s="629"/>
      <c r="AA264" s="629"/>
      <c r="AB264" s="629"/>
      <c r="AC264" s="629"/>
      <c r="AD264" s="629"/>
      <c r="AE264" s="629"/>
    </row>
    <row r="265" spans="1:31">
      <c r="A265" s="672"/>
      <c r="B265" s="679"/>
      <c r="C265" s="679"/>
      <c r="D265" s="672"/>
      <c r="E265" s="629"/>
      <c r="F265" s="629"/>
      <c r="G265" s="629"/>
      <c r="H265" s="629"/>
      <c r="I265" s="629"/>
      <c r="J265" s="629"/>
      <c r="K265" s="629"/>
      <c r="L265" s="629"/>
      <c r="M265" s="629"/>
      <c r="N265" s="629"/>
      <c r="O265" s="629"/>
      <c r="P265" s="629"/>
      <c r="Q265" s="629"/>
      <c r="R265" s="629"/>
      <c r="S265" s="629"/>
      <c r="T265" s="629"/>
      <c r="U265" s="629"/>
      <c r="V265" s="629"/>
      <c r="W265" s="629"/>
      <c r="X265" s="629"/>
      <c r="Y265" s="629"/>
      <c r="Z265" s="629"/>
      <c r="AA265" s="629"/>
      <c r="AB265" s="629"/>
      <c r="AC265" s="629"/>
      <c r="AD265" s="629"/>
      <c r="AE265" s="629"/>
    </row>
    <row r="266" spans="1:31">
      <c r="A266" s="672"/>
      <c r="B266" s="679"/>
      <c r="C266" s="679"/>
      <c r="D266" s="672"/>
      <c r="E266" s="629"/>
      <c r="F266" s="629"/>
      <c r="G266" s="629"/>
      <c r="H266" s="629"/>
      <c r="I266" s="629"/>
      <c r="J266" s="629"/>
      <c r="K266" s="629"/>
      <c r="L266" s="629"/>
      <c r="M266" s="629"/>
      <c r="N266" s="629"/>
      <c r="O266" s="629"/>
      <c r="P266" s="629"/>
      <c r="Q266" s="629"/>
      <c r="R266" s="629"/>
      <c r="S266" s="629"/>
      <c r="T266" s="629"/>
      <c r="U266" s="629"/>
      <c r="V266" s="629"/>
      <c r="W266" s="629"/>
      <c r="X266" s="629"/>
      <c r="Y266" s="629"/>
      <c r="Z266" s="629"/>
      <c r="AA266" s="629"/>
      <c r="AB266" s="629"/>
      <c r="AC266" s="629"/>
      <c r="AD266" s="629"/>
      <c r="AE266" s="629"/>
    </row>
    <row r="267" spans="1:31">
      <c r="A267" s="672"/>
      <c r="B267" s="679"/>
      <c r="C267" s="679"/>
      <c r="D267" s="672"/>
      <c r="E267" s="629"/>
      <c r="F267" s="629"/>
      <c r="G267" s="629"/>
      <c r="H267" s="629"/>
      <c r="I267" s="629"/>
      <c r="J267" s="629"/>
      <c r="K267" s="629"/>
      <c r="L267" s="629"/>
      <c r="M267" s="629"/>
      <c r="N267" s="629"/>
      <c r="O267" s="629"/>
      <c r="P267" s="629"/>
      <c r="Q267" s="629"/>
      <c r="R267" s="629"/>
      <c r="S267" s="629"/>
      <c r="T267" s="629"/>
      <c r="U267" s="629"/>
      <c r="V267" s="629"/>
      <c r="W267" s="629"/>
      <c r="X267" s="629"/>
      <c r="Y267" s="629"/>
      <c r="Z267" s="629"/>
      <c r="AA267" s="629"/>
      <c r="AB267" s="629"/>
      <c r="AC267" s="629"/>
      <c r="AD267" s="629"/>
      <c r="AE267" s="629"/>
    </row>
    <row r="268" spans="1:31">
      <c r="A268" s="672"/>
      <c r="B268" s="679"/>
      <c r="C268" s="679"/>
      <c r="D268" s="672"/>
      <c r="E268" s="629"/>
      <c r="F268" s="629"/>
      <c r="G268" s="629"/>
      <c r="H268" s="629"/>
      <c r="I268" s="629"/>
      <c r="J268" s="629"/>
      <c r="K268" s="629"/>
      <c r="L268" s="629"/>
      <c r="M268" s="629"/>
      <c r="N268" s="629"/>
      <c r="O268" s="629"/>
      <c r="P268" s="629"/>
      <c r="Q268" s="629"/>
      <c r="R268" s="629"/>
      <c r="S268" s="629"/>
      <c r="T268" s="629"/>
      <c r="U268" s="629"/>
      <c r="V268" s="629"/>
      <c r="W268" s="629"/>
      <c r="X268" s="629"/>
      <c r="Y268" s="629"/>
      <c r="Z268" s="629"/>
      <c r="AA268" s="629"/>
      <c r="AB268" s="629"/>
      <c r="AC268" s="629"/>
      <c r="AD268" s="629"/>
      <c r="AE268" s="629"/>
    </row>
    <row r="269" spans="1:31">
      <c r="A269" s="672"/>
      <c r="B269" s="679"/>
      <c r="C269" s="679"/>
      <c r="D269" s="672"/>
      <c r="E269" s="629"/>
      <c r="F269" s="629"/>
      <c r="G269" s="629"/>
      <c r="H269" s="629"/>
      <c r="I269" s="629"/>
      <c r="J269" s="629"/>
      <c r="K269" s="629"/>
      <c r="L269" s="629"/>
      <c r="M269" s="629"/>
      <c r="N269" s="629"/>
      <c r="O269" s="629"/>
      <c r="P269" s="629"/>
      <c r="Q269" s="629"/>
      <c r="R269" s="629"/>
      <c r="S269" s="629"/>
      <c r="T269" s="629"/>
      <c r="U269" s="629"/>
      <c r="V269" s="629"/>
      <c r="W269" s="629"/>
      <c r="X269" s="629"/>
      <c r="Y269" s="629"/>
      <c r="Z269" s="629"/>
      <c r="AA269" s="629"/>
      <c r="AB269" s="629"/>
      <c r="AC269" s="629"/>
      <c r="AD269" s="629"/>
      <c r="AE269" s="629"/>
    </row>
    <row r="270" spans="1:31">
      <c r="A270" s="672"/>
      <c r="B270" s="679"/>
      <c r="C270" s="679"/>
      <c r="D270" s="672"/>
      <c r="E270" s="629"/>
      <c r="F270" s="629"/>
      <c r="G270" s="629"/>
      <c r="H270" s="629"/>
      <c r="I270" s="629"/>
      <c r="J270" s="629"/>
      <c r="K270" s="629"/>
      <c r="L270" s="629"/>
      <c r="M270" s="629"/>
      <c r="N270" s="629"/>
      <c r="O270" s="629"/>
      <c r="P270" s="629"/>
      <c r="Q270" s="629"/>
      <c r="R270" s="629"/>
      <c r="S270" s="629"/>
      <c r="T270" s="629"/>
      <c r="U270" s="629"/>
      <c r="V270" s="629"/>
      <c r="W270" s="629"/>
      <c r="X270" s="629"/>
      <c r="Y270" s="629"/>
      <c r="Z270" s="629"/>
      <c r="AA270" s="629"/>
      <c r="AB270" s="629"/>
      <c r="AC270" s="629"/>
      <c r="AD270" s="629"/>
      <c r="AE270" s="629"/>
    </row>
    <row r="271" spans="1:31">
      <c r="A271" s="672"/>
      <c r="B271" s="679"/>
      <c r="C271" s="679"/>
      <c r="D271" s="672"/>
      <c r="E271" s="629"/>
      <c r="F271" s="629"/>
      <c r="G271" s="629"/>
      <c r="H271" s="629"/>
      <c r="I271" s="629"/>
      <c r="J271" s="629"/>
      <c r="K271" s="629"/>
      <c r="L271" s="629"/>
      <c r="M271" s="629"/>
      <c r="N271" s="629"/>
      <c r="O271" s="629"/>
      <c r="P271" s="629"/>
      <c r="Q271" s="629"/>
      <c r="R271" s="629"/>
      <c r="S271" s="629"/>
      <c r="T271" s="629"/>
      <c r="U271" s="629"/>
      <c r="V271" s="629"/>
      <c r="W271" s="629"/>
      <c r="X271" s="629"/>
      <c r="Y271" s="629"/>
      <c r="Z271" s="629"/>
      <c r="AA271" s="629"/>
      <c r="AB271" s="629"/>
      <c r="AC271" s="629"/>
      <c r="AD271" s="629"/>
      <c r="AE271" s="629"/>
    </row>
    <row r="272" spans="1:31">
      <c r="A272" s="672"/>
      <c r="B272" s="679"/>
      <c r="C272" s="679"/>
      <c r="D272" s="672"/>
      <c r="E272" s="629"/>
      <c r="F272" s="629"/>
      <c r="G272" s="629"/>
      <c r="H272" s="629"/>
      <c r="I272" s="629"/>
      <c r="J272" s="629"/>
      <c r="K272" s="629"/>
      <c r="L272" s="629"/>
      <c r="M272" s="629"/>
      <c r="N272" s="629"/>
      <c r="O272" s="629"/>
      <c r="P272" s="629"/>
      <c r="Q272" s="629"/>
      <c r="R272" s="629"/>
      <c r="S272" s="629"/>
      <c r="T272" s="629"/>
      <c r="U272" s="629"/>
      <c r="V272" s="629"/>
      <c r="W272" s="629"/>
      <c r="X272" s="629"/>
      <c r="Y272" s="629"/>
      <c r="Z272" s="629"/>
      <c r="AA272" s="629"/>
      <c r="AB272" s="629"/>
      <c r="AC272" s="629"/>
      <c r="AD272" s="629"/>
      <c r="AE272" s="629"/>
    </row>
    <row r="273" spans="1:31">
      <c r="A273" s="672"/>
      <c r="B273" s="679"/>
      <c r="C273" s="679"/>
      <c r="D273" s="672"/>
      <c r="E273" s="629"/>
      <c r="F273" s="629"/>
      <c r="G273" s="629"/>
      <c r="H273" s="629"/>
      <c r="I273" s="629"/>
      <c r="J273" s="629"/>
      <c r="K273" s="629"/>
      <c r="L273" s="629"/>
      <c r="M273" s="629"/>
      <c r="N273" s="629"/>
      <c r="O273" s="629"/>
      <c r="P273" s="629"/>
      <c r="Q273" s="629"/>
      <c r="R273" s="629"/>
      <c r="S273" s="629"/>
      <c r="T273" s="629"/>
      <c r="U273" s="629"/>
      <c r="V273" s="629"/>
      <c r="W273" s="629"/>
      <c r="X273" s="629"/>
      <c r="Y273" s="629"/>
      <c r="Z273" s="629"/>
      <c r="AA273" s="629"/>
      <c r="AB273" s="629"/>
      <c r="AC273" s="629"/>
      <c r="AD273" s="629"/>
      <c r="AE273" s="629"/>
    </row>
    <row r="274" spans="1:31">
      <c r="A274" s="672"/>
      <c r="B274" s="679"/>
      <c r="C274" s="679"/>
      <c r="D274" s="672"/>
      <c r="E274" s="629"/>
      <c r="F274" s="629"/>
      <c r="G274" s="629"/>
      <c r="H274" s="629"/>
      <c r="I274" s="629"/>
      <c r="J274" s="629"/>
      <c r="K274" s="629"/>
      <c r="L274" s="629"/>
      <c r="M274" s="629"/>
      <c r="N274" s="629"/>
      <c r="O274" s="629"/>
      <c r="P274" s="629"/>
      <c r="Q274" s="629"/>
      <c r="R274" s="629"/>
      <c r="S274" s="629"/>
      <c r="T274" s="629"/>
      <c r="U274" s="629"/>
      <c r="V274" s="629"/>
      <c r="W274" s="629"/>
      <c r="X274" s="629"/>
      <c r="Y274" s="629"/>
      <c r="Z274" s="629"/>
      <c r="AA274" s="629"/>
      <c r="AB274" s="629"/>
      <c r="AC274" s="629"/>
      <c r="AD274" s="629"/>
      <c r="AE274" s="629"/>
    </row>
    <row r="275" spans="1:31">
      <c r="A275" s="672"/>
      <c r="B275" s="679"/>
      <c r="C275" s="679"/>
      <c r="D275" s="672"/>
      <c r="E275" s="629"/>
      <c r="F275" s="629"/>
      <c r="G275" s="629"/>
      <c r="H275" s="629"/>
      <c r="I275" s="629"/>
      <c r="J275" s="629"/>
      <c r="K275" s="629"/>
      <c r="L275" s="629"/>
      <c r="M275" s="629"/>
      <c r="N275" s="629"/>
      <c r="O275" s="629"/>
      <c r="P275" s="629"/>
      <c r="Q275" s="629"/>
      <c r="R275" s="629"/>
      <c r="S275" s="629"/>
      <c r="T275" s="629"/>
      <c r="U275" s="629"/>
      <c r="V275" s="629"/>
      <c r="W275" s="629"/>
      <c r="X275" s="629"/>
      <c r="Y275" s="629"/>
      <c r="Z275" s="629"/>
      <c r="AA275" s="629"/>
      <c r="AB275" s="629"/>
      <c r="AC275" s="629"/>
      <c r="AD275" s="629"/>
      <c r="AE275" s="629"/>
    </row>
    <row r="276" spans="1:31">
      <c r="A276" s="672"/>
      <c r="B276" s="679"/>
      <c r="C276" s="679"/>
      <c r="D276" s="672"/>
      <c r="E276" s="629"/>
      <c r="F276" s="629"/>
      <c r="G276" s="629"/>
      <c r="H276" s="629"/>
      <c r="I276" s="629"/>
      <c r="J276" s="629"/>
      <c r="K276" s="629"/>
      <c r="L276" s="629"/>
      <c r="M276" s="629"/>
      <c r="N276" s="629"/>
      <c r="O276" s="629"/>
      <c r="P276" s="629"/>
      <c r="Q276" s="629"/>
      <c r="R276" s="629"/>
      <c r="S276" s="629"/>
      <c r="T276" s="629"/>
      <c r="U276" s="629"/>
      <c r="V276" s="629"/>
      <c r="W276" s="629"/>
      <c r="X276" s="629"/>
      <c r="Y276" s="629"/>
      <c r="Z276" s="629"/>
      <c r="AA276" s="629"/>
      <c r="AB276" s="629"/>
      <c r="AC276" s="629"/>
      <c r="AD276" s="629"/>
      <c r="AE276" s="629"/>
    </row>
    <row r="277" spans="1:31">
      <c r="A277" s="672"/>
      <c r="B277" s="679"/>
      <c r="C277" s="679"/>
      <c r="D277" s="672"/>
      <c r="E277" s="629"/>
      <c r="F277" s="629"/>
      <c r="G277" s="629"/>
      <c r="H277" s="629"/>
      <c r="I277" s="629"/>
      <c r="J277" s="629"/>
      <c r="K277" s="629"/>
      <c r="L277" s="629"/>
      <c r="M277" s="629"/>
      <c r="N277" s="629"/>
      <c r="O277" s="629"/>
      <c r="P277" s="629"/>
      <c r="Q277" s="629"/>
      <c r="R277" s="629"/>
      <c r="S277" s="629"/>
      <c r="T277" s="629"/>
      <c r="U277" s="629"/>
      <c r="V277" s="629"/>
      <c r="W277" s="629"/>
      <c r="X277" s="629"/>
      <c r="Y277" s="629"/>
      <c r="Z277" s="629"/>
      <c r="AA277" s="629"/>
      <c r="AB277" s="629"/>
      <c r="AC277" s="629"/>
      <c r="AD277" s="629"/>
      <c r="AE277" s="629"/>
    </row>
    <row r="278" spans="1:31">
      <c r="A278" s="672"/>
      <c r="B278" s="679"/>
      <c r="C278" s="679"/>
      <c r="D278" s="672"/>
      <c r="E278" s="629"/>
      <c r="F278" s="629"/>
      <c r="G278" s="629"/>
      <c r="H278" s="629"/>
      <c r="I278" s="629"/>
      <c r="J278" s="629"/>
      <c r="K278" s="629"/>
      <c r="L278" s="629"/>
      <c r="M278" s="629"/>
      <c r="N278" s="629"/>
      <c r="O278" s="629"/>
      <c r="P278" s="629"/>
      <c r="Q278" s="629"/>
      <c r="R278" s="629"/>
      <c r="S278" s="629"/>
      <c r="T278" s="629"/>
      <c r="U278" s="629"/>
      <c r="V278" s="629"/>
      <c r="W278" s="629"/>
      <c r="X278" s="629"/>
      <c r="Y278" s="629"/>
      <c r="Z278" s="629"/>
      <c r="AA278" s="629"/>
      <c r="AB278" s="629"/>
      <c r="AC278" s="629"/>
      <c r="AD278" s="629"/>
      <c r="AE278" s="629"/>
    </row>
    <row r="279" spans="1:31">
      <c r="A279" s="672"/>
      <c r="B279" s="679"/>
      <c r="C279" s="679"/>
      <c r="D279" s="672"/>
      <c r="E279" s="629"/>
      <c r="F279" s="629"/>
      <c r="G279" s="629"/>
      <c r="H279" s="629"/>
      <c r="I279" s="629"/>
      <c r="J279" s="629"/>
      <c r="K279" s="629"/>
      <c r="L279" s="629"/>
      <c r="M279" s="629"/>
      <c r="N279" s="629"/>
      <c r="O279" s="629"/>
      <c r="P279" s="629"/>
      <c r="Q279" s="629"/>
      <c r="R279" s="629"/>
      <c r="S279" s="629"/>
      <c r="T279" s="629"/>
      <c r="U279" s="629"/>
      <c r="V279" s="629"/>
      <c r="W279" s="629"/>
      <c r="X279" s="629"/>
      <c r="Y279" s="629"/>
      <c r="Z279" s="629"/>
      <c r="AA279" s="629"/>
      <c r="AB279" s="629"/>
      <c r="AC279" s="629"/>
      <c r="AD279" s="629"/>
      <c r="AE279" s="629"/>
    </row>
    <row r="280" spans="1:31">
      <c r="A280" s="672"/>
      <c r="B280" s="679"/>
      <c r="C280" s="679"/>
      <c r="D280" s="672"/>
      <c r="E280" s="629"/>
      <c r="F280" s="629"/>
      <c r="G280" s="629"/>
      <c r="H280" s="629"/>
      <c r="I280" s="629"/>
      <c r="J280" s="629"/>
      <c r="K280" s="629"/>
      <c r="L280" s="629"/>
      <c r="M280" s="629"/>
      <c r="N280" s="629"/>
      <c r="O280" s="629"/>
      <c r="P280" s="629"/>
      <c r="Q280" s="629"/>
      <c r="R280" s="629"/>
      <c r="S280" s="629"/>
      <c r="T280" s="629"/>
      <c r="U280" s="629"/>
      <c r="V280" s="629"/>
      <c r="W280" s="629"/>
      <c r="X280" s="629"/>
      <c r="Y280" s="629"/>
      <c r="Z280" s="629"/>
      <c r="AA280" s="629"/>
      <c r="AB280" s="629"/>
      <c r="AC280" s="629"/>
      <c r="AD280" s="629"/>
      <c r="AE280" s="629"/>
    </row>
    <row r="281" spans="1:31">
      <c r="A281" s="672"/>
      <c r="B281" s="679"/>
      <c r="C281" s="679"/>
      <c r="D281" s="672"/>
      <c r="E281" s="629"/>
      <c r="F281" s="629"/>
      <c r="G281" s="629"/>
      <c r="H281" s="629"/>
      <c r="I281" s="629"/>
      <c r="J281" s="629"/>
      <c r="K281" s="629"/>
      <c r="L281" s="629"/>
      <c r="M281" s="629"/>
      <c r="N281" s="629"/>
      <c r="O281" s="629"/>
      <c r="P281" s="629"/>
      <c r="Q281" s="629"/>
      <c r="R281" s="629"/>
      <c r="S281" s="629"/>
      <c r="T281" s="629"/>
      <c r="U281" s="629"/>
      <c r="V281" s="629"/>
      <c r="W281" s="629"/>
      <c r="X281" s="629"/>
      <c r="Y281" s="629"/>
      <c r="Z281" s="629"/>
      <c r="AA281" s="629"/>
      <c r="AB281" s="629"/>
      <c r="AC281" s="629"/>
      <c r="AD281" s="629"/>
      <c r="AE281" s="629"/>
    </row>
    <row r="282" spans="1:31">
      <c r="A282" s="672"/>
      <c r="B282" s="679"/>
      <c r="C282" s="679"/>
      <c r="D282" s="672"/>
      <c r="E282" s="629"/>
      <c r="F282" s="629"/>
      <c r="G282" s="629"/>
      <c r="H282" s="629"/>
      <c r="I282" s="629"/>
      <c r="J282" s="629"/>
      <c r="K282" s="629"/>
      <c r="L282" s="629"/>
      <c r="M282" s="629"/>
      <c r="N282" s="629"/>
      <c r="O282" s="629"/>
      <c r="P282" s="629"/>
      <c r="Q282" s="629"/>
      <c r="R282" s="629"/>
      <c r="S282" s="629"/>
      <c r="T282" s="629"/>
      <c r="U282" s="629"/>
      <c r="V282" s="629"/>
      <c r="W282" s="629"/>
      <c r="X282" s="629"/>
      <c r="Y282" s="629"/>
      <c r="Z282" s="629"/>
      <c r="AA282" s="629"/>
      <c r="AB282" s="629"/>
      <c r="AC282" s="629"/>
      <c r="AD282" s="629"/>
      <c r="AE282" s="629"/>
    </row>
    <row r="283" spans="1:31">
      <c r="A283" s="672"/>
      <c r="B283" s="679"/>
      <c r="C283" s="679"/>
      <c r="D283" s="672"/>
      <c r="E283" s="629"/>
      <c r="F283" s="629"/>
      <c r="G283" s="629"/>
      <c r="H283" s="629"/>
      <c r="I283" s="629"/>
      <c r="J283" s="629"/>
      <c r="K283" s="629"/>
      <c r="L283" s="629"/>
      <c r="M283" s="629"/>
      <c r="N283" s="629"/>
      <c r="O283" s="629"/>
      <c r="P283" s="629"/>
      <c r="Q283" s="629"/>
      <c r="R283" s="629"/>
      <c r="S283" s="629"/>
      <c r="T283" s="629"/>
      <c r="U283" s="629"/>
      <c r="V283" s="629"/>
      <c r="W283" s="629"/>
      <c r="X283" s="629"/>
      <c r="Y283" s="629"/>
      <c r="Z283" s="629"/>
      <c r="AA283" s="629"/>
      <c r="AB283" s="629"/>
      <c r="AC283" s="629"/>
      <c r="AD283" s="629"/>
      <c r="AE283" s="629"/>
    </row>
    <row r="284" spans="1:31">
      <c r="A284" s="672"/>
      <c r="B284" s="679"/>
      <c r="C284" s="679"/>
      <c r="D284" s="672"/>
      <c r="E284" s="629"/>
      <c r="F284" s="629"/>
      <c r="G284" s="629"/>
      <c r="H284" s="629"/>
      <c r="I284" s="629"/>
      <c r="J284" s="629"/>
      <c r="K284" s="629"/>
      <c r="L284" s="629"/>
      <c r="M284" s="629"/>
      <c r="N284" s="629"/>
      <c r="O284" s="629"/>
      <c r="P284" s="629"/>
      <c r="Q284" s="629"/>
      <c r="R284" s="629"/>
      <c r="S284" s="629"/>
      <c r="T284" s="629"/>
      <c r="U284" s="629"/>
      <c r="V284" s="629"/>
      <c r="W284" s="629"/>
      <c r="X284" s="629"/>
      <c r="Y284" s="629"/>
      <c r="Z284" s="629"/>
      <c r="AA284" s="629"/>
      <c r="AB284" s="629"/>
      <c r="AC284" s="629"/>
      <c r="AD284" s="629"/>
      <c r="AE284" s="629"/>
    </row>
    <row r="285" spans="1:31">
      <c r="A285" s="672"/>
      <c r="B285" s="679"/>
      <c r="C285" s="679"/>
      <c r="D285" s="672"/>
      <c r="E285" s="629"/>
      <c r="F285" s="629"/>
      <c r="G285" s="629"/>
      <c r="H285" s="629"/>
      <c r="I285" s="629"/>
      <c r="J285" s="629"/>
      <c r="K285" s="629"/>
      <c r="L285" s="629"/>
      <c r="M285" s="629"/>
      <c r="N285" s="629"/>
      <c r="O285" s="629"/>
      <c r="P285" s="629"/>
      <c r="Q285" s="629"/>
      <c r="R285" s="629"/>
      <c r="S285" s="629"/>
      <c r="T285" s="629"/>
      <c r="U285" s="629"/>
      <c r="V285" s="629"/>
      <c r="W285" s="629"/>
      <c r="X285" s="629"/>
      <c r="Y285" s="629"/>
      <c r="Z285" s="629"/>
      <c r="AA285" s="629"/>
      <c r="AB285" s="629"/>
      <c r="AC285" s="629"/>
      <c r="AD285" s="629"/>
      <c r="AE285" s="629"/>
    </row>
    <row r="286" spans="1:31">
      <c r="A286" s="672"/>
      <c r="B286" s="679"/>
      <c r="C286" s="679"/>
      <c r="D286" s="672"/>
      <c r="E286" s="629"/>
      <c r="F286" s="629"/>
      <c r="G286" s="629"/>
      <c r="H286" s="629"/>
      <c r="I286" s="629"/>
      <c r="J286" s="629"/>
      <c r="K286" s="629"/>
      <c r="L286" s="629"/>
      <c r="M286" s="629"/>
      <c r="N286" s="629"/>
      <c r="O286" s="629"/>
      <c r="P286" s="629"/>
      <c r="Q286" s="629"/>
      <c r="R286" s="629"/>
      <c r="S286" s="629"/>
      <c r="T286" s="629"/>
      <c r="U286" s="629"/>
      <c r="V286" s="629"/>
      <c r="W286" s="629"/>
      <c r="X286" s="629"/>
      <c r="Y286" s="629"/>
      <c r="Z286" s="629"/>
      <c r="AA286" s="629"/>
      <c r="AB286" s="629"/>
      <c r="AC286" s="629"/>
      <c r="AD286" s="629"/>
      <c r="AE286" s="629"/>
    </row>
    <row r="287" spans="1:31">
      <c r="A287" s="672"/>
      <c r="B287" s="679"/>
      <c r="C287" s="679"/>
      <c r="D287" s="672"/>
      <c r="E287" s="629"/>
      <c r="F287" s="629"/>
      <c r="G287" s="629"/>
      <c r="H287" s="629"/>
      <c r="I287" s="629"/>
      <c r="J287" s="629"/>
      <c r="K287" s="629"/>
      <c r="L287" s="629"/>
      <c r="M287" s="629"/>
      <c r="N287" s="629"/>
      <c r="O287" s="629"/>
      <c r="P287" s="629"/>
      <c r="Q287" s="629"/>
      <c r="R287" s="629"/>
      <c r="S287" s="629"/>
      <c r="T287" s="629"/>
      <c r="U287" s="629"/>
      <c r="V287" s="629"/>
      <c r="W287" s="629"/>
      <c r="X287" s="629"/>
      <c r="Y287" s="629"/>
      <c r="Z287" s="629"/>
      <c r="AA287" s="629"/>
      <c r="AB287" s="629"/>
      <c r="AC287" s="629"/>
      <c r="AD287" s="629"/>
      <c r="AE287" s="629"/>
    </row>
    <row r="288" spans="1:31">
      <c r="A288" s="672"/>
      <c r="B288" s="679"/>
      <c r="C288" s="679"/>
      <c r="D288" s="672"/>
      <c r="E288" s="629"/>
      <c r="F288" s="629"/>
      <c r="G288" s="629"/>
      <c r="H288" s="629"/>
      <c r="I288" s="629"/>
      <c r="J288" s="629"/>
      <c r="K288" s="629"/>
      <c r="L288" s="629"/>
      <c r="M288" s="629"/>
      <c r="N288" s="629"/>
      <c r="O288" s="629"/>
      <c r="P288" s="629"/>
      <c r="Q288" s="629"/>
      <c r="R288" s="629"/>
      <c r="S288" s="629"/>
      <c r="T288" s="629"/>
      <c r="U288" s="629"/>
      <c r="V288" s="629"/>
      <c r="W288" s="629"/>
      <c r="X288" s="629"/>
      <c r="Y288" s="629"/>
      <c r="Z288" s="629"/>
      <c r="AA288" s="629"/>
      <c r="AB288" s="629"/>
      <c r="AC288" s="629"/>
      <c r="AD288" s="629"/>
      <c r="AE288" s="629"/>
    </row>
    <row r="289" spans="1:31">
      <c r="A289" s="672"/>
      <c r="B289" s="679"/>
      <c r="C289" s="679"/>
      <c r="D289" s="672"/>
      <c r="E289" s="629"/>
      <c r="F289" s="629"/>
      <c r="G289" s="629"/>
      <c r="H289" s="629"/>
      <c r="I289" s="629"/>
      <c r="J289" s="629"/>
      <c r="K289" s="629"/>
      <c r="L289" s="629"/>
      <c r="M289" s="629"/>
      <c r="N289" s="629"/>
      <c r="O289" s="629"/>
      <c r="P289" s="629"/>
      <c r="Q289" s="629"/>
      <c r="R289" s="629"/>
      <c r="S289" s="629"/>
      <c r="T289" s="629"/>
      <c r="U289" s="629"/>
      <c r="V289" s="629"/>
      <c r="W289" s="629"/>
      <c r="X289" s="629"/>
      <c r="Y289" s="629"/>
      <c r="Z289" s="629"/>
      <c r="AA289" s="629"/>
      <c r="AB289" s="629"/>
      <c r="AC289" s="629"/>
      <c r="AD289" s="629"/>
      <c r="AE289" s="629"/>
    </row>
    <row r="290" spans="1:31">
      <c r="A290" s="672"/>
      <c r="B290" s="679"/>
      <c r="C290" s="679"/>
      <c r="D290" s="672"/>
      <c r="E290" s="629"/>
      <c r="F290" s="629"/>
      <c r="G290" s="629"/>
      <c r="H290" s="629"/>
      <c r="I290" s="629"/>
      <c r="J290" s="629"/>
      <c r="K290" s="629"/>
      <c r="L290" s="629"/>
      <c r="M290" s="629"/>
      <c r="N290" s="629"/>
      <c r="O290" s="629"/>
      <c r="P290" s="629"/>
      <c r="Q290" s="629"/>
      <c r="R290" s="629"/>
      <c r="S290" s="629"/>
      <c r="T290" s="629"/>
      <c r="U290" s="629"/>
      <c r="V290" s="629"/>
      <c r="W290" s="629"/>
      <c r="X290" s="629"/>
      <c r="Y290" s="629"/>
      <c r="Z290" s="629"/>
      <c r="AA290" s="629"/>
      <c r="AB290" s="629"/>
      <c r="AC290" s="629"/>
      <c r="AD290" s="629"/>
      <c r="AE290" s="629"/>
    </row>
    <row r="291" spans="1:31">
      <c r="A291" s="672"/>
      <c r="B291" s="679"/>
      <c r="C291" s="679"/>
      <c r="D291" s="672"/>
      <c r="E291" s="629"/>
      <c r="F291" s="629"/>
      <c r="G291" s="629"/>
      <c r="H291" s="629"/>
      <c r="I291" s="629"/>
      <c r="J291" s="629"/>
      <c r="K291" s="629"/>
      <c r="L291" s="629"/>
      <c r="M291" s="629"/>
      <c r="N291" s="629"/>
      <c r="O291" s="629"/>
      <c r="P291" s="629"/>
      <c r="Q291" s="629"/>
      <c r="R291" s="629"/>
      <c r="S291" s="629"/>
      <c r="T291" s="629"/>
      <c r="U291" s="629"/>
      <c r="V291" s="629"/>
      <c r="W291" s="629"/>
      <c r="X291" s="629"/>
      <c r="Y291" s="629"/>
      <c r="Z291" s="629"/>
      <c r="AA291" s="629"/>
      <c r="AB291" s="629"/>
      <c r="AC291" s="629"/>
      <c r="AD291" s="629"/>
      <c r="AE291" s="629"/>
    </row>
    <row r="292" spans="1:31">
      <c r="A292" s="672"/>
      <c r="B292" s="679"/>
      <c r="C292" s="679"/>
      <c r="D292" s="672"/>
      <c r="E292" s="629"/>
      <c r="F292" s="629"/>
      <c r="G292" s="629"/>
      <c r="H292" s="629"/>
      <c r="I292" s="629"/>
      <c r="J292" s="629"/>
      <c r="K292" s="629"/>
      <c r="L292" s="629"/>
      <c r="M292" s="629"/>
      <c r="N292" s="629"/>
      <c r="O292" s="629"/>
      <c r="P292" s="629"/>
      <c r="Q292" s="629"/>
      <c r="R292" s="629"/>
      <c r="S292" s="629"/>
      <c r="T292" s="629"/>
      <c r="U292" s="629"/>
      <c r="V292" s="629"/>
      <c r="W292" s="629"/>
      <c r="X292" s="629"/>
      <c r="Y292" s="629"/>
      <c r="Z292" s="629"/>
      <c r="AA292" s="629"/>
      <c r="AB292" s="629"/>
      <c r="AC292" s="629"/>
      <c r="AD292" s="629"/>
      <c r="AE292" s="629"/>
    </row>
    <row r="293" spans="1:31">
      <c r="A293" s="672"/>
      <c r="B293" s="679"/>
      <c r="C293" s="679"/>
      <c r="D293" s="672"/>
      <c r="E293" s="629"/>
      <c r="F293" s="629"/>
      <c r="G293" s="629"/>
      <c r="H293" s="629"/>
      <c r="I293" s="629"/>
      <c r="J293" s="629"/>
      <c r="K293" s="629"/>
      <c r="L293" s="629"/>
      <c r="M293" s="629"/>
      <c r="N293" s="629"/>
      <c r="O293" s="629"/>
      <c r="P293" s="629"/>
      <c r="Q293" s="629"/>
      <c r="R293" s="629"/>
      <c r="S293" s="629"/>
      <c r="T293" s="629"/>
      <c r="U293" s="629"/>
      <c r="V293" s="629"/>
      <c r="W293" s="629"/>
      <c r="X293" s="629"/>
      <c r="Y293" s="629"/>
      <c r="Z293" s="629"/>
      <c r="AA293" s="629"/>
      <c r="AB293" s="629"/>
      <c r="AC293" s="629"/>
      <c r="AD293" s="629"/>
      <c r="AE293" s="629"/>
    </row>
    <row r="294" spans="1:31">
      <c r="A294" s="672"/>
      <c r="B294" s="679"/>
      <c r="C294" s="679"/>
      <c r="D294" s="672"/>
      <c r="E294" s="629"/>
      <c r="F294" s="629"/>
      <c r="G294" s="629"/>
      <c r="H294" s="629"/>
      <c r="I294" s="629"/>
      <c r="J294" s="629"/>
      <c r="K294" s="629"/>
      <c r="L294" s="629"/>
      <c r="M294" s="629"/>
      <c r="N294" s="629"/>
      <c r="O294" s="629"/>
      <c r="P294" s="629"/>
      <c r="Q294" s="629"/>
      <c r="R294" s="629"/>
      <c r="S294" s="629"/>
      <c r="T294" s="629"/>
      <c r="U294" s="629"/>
      <c r="V294" s="629"/>
      <c r="W294" s="629"/>
      <c r="X294" s="629"/>
      <c r="Y294" s="629"/>
      <c r="Z294" s="629"/>
      <c r="AA294" s="629"/>
      <c r="AB294" s="629"/>
      <c r="AC294" s="629"/>
      <c r="AD294" s="629"/>
      <c r="AE294" s="629"/>
    </row>
    <row r="295" spans="1:31">
      <c r="A295" s="672"/>
      <c r="B295" s="679"/>
      <c r="C295" s="679"/>
      <c r="D295" s="672"/>
      <c r="E295" s="629"/>
      <c r="F295" s="629"/>
      <c r="G295" s="629"/>
      <c r="H295" s="629"/>
      <c r="I295" s="629"/>
      <c r="J295" s="629"/>
      <c r="K295" s="629"/>
      <c r="L295" s="629"/>
      <c r="M295" s="629"/>
      <c r="N295" s="629"/>
      <c r="O295" s="629"/>
      <c r="P295" s="629"/>
      <c r="Q295" s="629"/>
      <c r="R295" s="629"/>
      <c r="S295" s="629"/>
      <c r="T295" s="629"/>
      <c r="U295" s="629"/>
      <c r="V295" s="629"/>
      <c r="W295" s="629"/>
      <c r="X295" s="629"/>
      <c r="Y295" s="629"/>
      <c r="Z295" s="629"/>
      <c r="AA295" s="629"/>
      <c r="AB295" s="629"/>
      <c r="AC295" s="629"/>
      <c r="AD295" s="629"/>
      <c r="AE295" s="629"/>
    </row>
    <row r="296" spans="1:31">
      <c r="A296" s="672"/>
      <c r="B296" s="679"/>
      <c r="C296" s="679"/>
      <c r="D296" s="672"/>
      <c r="E296" s="629"/>
      <c r="F296" s="629"/>
      <c r="G296" s="629"/>
      <c r="H296" s="629"/>
      <c r="I296" s="629"/>
      <c r="J296" s="629"/>
      <c r="K296" s="629"/>
      <c r="L296" s="629"/>
      <c r="M296" s="629"/>
      <c r="N296" s="629"/>
      <c r="O296" s="629"/>
      <c r="P296" s="629"/>
      <c r="Q296" s="629"/>
      <c r="R296" s="629"/>
      <c r="S296" s="629"/>
      <c r="T296" s="629"/>
      <c r="U296" s="629"/>
      <c r="V296" s="629"/>
      <c r="W296" s="629"/>
      <c r="X296" s="629"/>
      <c r="Y296" s="629"/>
      <c r="Z296" s="629"/>
      <c r="AA296" s="629"/>
      <c r="AB296" s="629"/>
      <c r="AC296" s="629"/>
      <c r="AD296" s="629"/>
      <c r="AE296" s="629"/>
    </row>
    <row r="297" spans="1:31">
      <c r="A297" s="672"/>
      <c r="B297" s="679"/>
      <c r="C297" s="679"/>
      <c r="D297" s="672"/>
      <c r="E297" s="629"/>
      <c r="F297" s="629"/>
      <c r="G297" s="629"/>
      <c r="H297" s="629"/>
      <c r="I297" s="629"/>
      <c r="J297" s="629"/>
      <c r="K297" s="629"/>
      <c r="L297" s="629"/>
      <c r="M297" s="629"/>
      <c r="N297" s="629"/>
      <c r="O297" s="629"/>
      <c r="P297" s="629"/>
      <c r="Q297" s="629"/>
      <c r="R297" s="629"/>
      <c r="S297" s="629"/>
      <c r="T297" s="629"/>
      <c r="U297" s="629"/>
      <c r="V297" s="629"/>
      <c r="W297" s="629"/>
      <c r="X297" s="629"/>
      <c r="Y297" s="629"/>
      <c r="Z297" s="629"/>
      <c r="AA297" s="629"/>
      <c r="AB297" s="629"/>
      <c r="AC297" s="629"/>
      <c r="AD297" s="629"/>
      <c r="AE297" s="629"/>
    </row>
    <row r="298" spans="1:31">
      <c r="A298" s="672"/>
      <c r="B298" s="679"/>
      <c r="C298" s="679"/>
      <c r="D298" s="672"/>
      <c r="E298" s="629"/>
      <c r="F298" s="629"/>
      <c r="G298" s="629"/>
      <c r="H298" s="629"/>
      <c r="I298" s="629"/>
      <c r="J298" s="629"/>
      <c r="K298" s="629"/>
      <c r="L298" s="629"/>
      <c r="M298" s="629"/>
      <c r="N298" s="629"/>
      <c r="O298" s="629"/>
      <c r="P298" s="629"/>
      <c r="Q298" s="629"/>
      <c r="R298" s="629"/>
      <c r="S298" s="629"/>
      <c r="T298" s="629"/>
      <c r="U298" s="629"/>
      <c r="V298" s="629"/>
      <c r="W298" s="629"/>
      <c r="X298" s="629"/>
      <c r="Y298" s="629"/>
      <c r="Z298" s="629"/>
      <c r="AA298" s="629"/>
      <c r="AB298" s="629"/>
      <c r="AC298" s="629"/>
      <c r="AD298" s="629"/>
      <c r="AE298" s="629"/>
    </row>
    <row r="299" spans="1:31">
      <c r="A299" s="672"/>
      <c r="B299" s="679"/>
      <c r="C299" s="679"/>
      <c r="D299" s="672"/>
      <c r="E299" s="629"/>
      <c r="F299" s="629"/>
      <c r="G299" s="629"/>
      <c r="H299" s="629"/>
      <c r="I299" s="629"/>
      <c r="J299" s="629"/>
      <c r="K299" s="629"/>
      <c r="L299" s="629"/>
      <c r="M299" s="629"/>
      <c r="N299" s="629"/>
      <c r="O299" s="629"/>
      <c r="P299" s="629"/>
      <c r="Q299" s="629"/>
      <c r="R299" s="629"/>
      <c r="S299" s="629"/>
      <c r="T299" s="629"/>
      <c r="U299" s="629"/>
      <c r="V299" s="629"/>
      <c r="W299" s="629"/>
      <c r="X299" s="629"/>
      <c r="Y299" s="629"/>
      <c r="Z299" s="629"/>
      <c r="AA299" s="629"/>
      <c r="AB299" s="629"/>
      <c r="AC299" s="629"/>
      <c r="AD299" s="629"/>
      <c r="AE299" s="629"/>
    </row>
    <row r="300" spans="1:31">
      <c r="A300" s="672"/>
      <c r="B300" s="679"/>
      <c r="C300" s="679"/>
      <c r="D300" s="672"/>
      <c r="E300" s="629"/>
      <c r="F300" s="629"/>
      <c r="G300" s="629"/>
      <c r="H300" s="629"/>
      <c r="I300" s="629"/>
      <c r="J300" s="629"/>
      <c r="K300" s="629"/>
      <c r="L300" s="629"/>
      <c r="M300" s="629"/>
      <c r="N300" s="629"/>
      <c r="O300" s="629"/>
      <c r="P300" s="629"/>
      <c r="Q300" s="629"/>
      <c r="R300" s="629"/>
      <c r="S300" s="629"/>
      <c r="T300" s="629"/>
      <c r="U300" s="629"/>
      <c r="V300" s="629"/>
      <c r="W300" s="629"/>
      <c r="X300" s="629"/>
      <c r="Y300" s="629"/>
      <c r="Z300" s="629"/>
      <c r="AA300" s="629"/>
      <c r="AB300" s="629"/>
      <c r="AC300" s="629"/>
      <c r="AD300" s="629"/>
      <c r="AE300" s="629"/>
    </row>
    <row r="301" spans="1:31">
      <c r="A301" s="672"/>
      <c r="B301" s="679"/>
      <c r="C301" s="679"/>
      <c r="D301" s="672"/>
      <c r="E301" s="629"/>
      <c r="F301" s="629"/>
      <c r="G301" s="629"/>
      <c r="H301" s="629"/>
      <c r="I301" s="629"/>
      <c r="J301" s="629"/>
      <c r="K301" s="629"/>
      <c r="L301" s="629"/>
      <c r="M301" s="629"/>
      <c r="N301" s="629"/>
      <c r="O301" s="629"/>
      <c r="P301" s="629"/>
      <c r="Q301" s="629"/>
      <c r="R301" s="629"/>
      <c r="S301" s="629"/>
      <c r="T301" s="629"/>
      <c r="U301" s="629"/>
      <c r="V301" s="629"/>
      <c r="W301" s="629"/>
      <c r="X301" s="629"/>
      <c r="Y301" s="629"/>
      <c r="Z301" s="629"/>
      <c r="AA301" s="629"/>
      <c r="AB301" s="629"/>
      <c r="AC301" s="629"/>
      <c r="AD301" s="629"/>
      <c r="AE301" s="629"/>
    </row>
    <row r="302" spans="1:31">
      <c r="A302" s="672"/>
      <c r="B302" s="679"/>
      <c r="C302" s="679"/>
      <c r="D302" s="672"/>
      <c r="E302" s="629"/>
      <c r="F302" s="629"/>
      <c r="G302" s="629"/>
      <c r="H302" s="629"/>
      <c r="I302" s="629"/>
      <c r="J302" s="629"/>
      <c r="K302" s="629"/>
      <c r="L302" s="629"/>
      <c r="M302" s="629"/>
      <c r="N302" s="629"/>
      <c r="O302" s="629"/>
      <c r="P302" s="629"/>
      <c r="Q302" s="629"/>
      <c r="R302" s="629"/>
      <c r="S302" s="629"/>
      <c r="T302" s="629"/>
      <c r="U302" s="629"/>
      <c r="V302" s="629"/>
      <c r="W302" s="629"/>
      <c r="X302" s="629"/>
      <c r="Y302" s="629"/>
      <c r="Z302" s="629"/>
      <c r="AA302" s="629"/>
      <c r="AB302" s="629"/>
      <c r="AC302" s="629"/>
      <c r="AD302" s="629"/>
      <c r="AE302" s="629"/>
    </row>
    <row r="303" spans="1:31">
      <c r="A303" s="672"/>
      <c r="B303" s="679"/>
      <c r="C303" s="679"/>
      <c r="D303" s="672"/>
      <c r="E303" s="629"/>
      <c r="F303" s="629"/>
      <c r="G303" s="629"/>
      <c r="H303" s="629"/>
      <c r="I303" s="629"/>
      <c r="J303" s="629"/>
      <c r="K303" s="629"/>
      <c r="L303" s="629"/>
      <c r="M303" s="629"/>
      <c r="N303" s="629"/>
      <c r="O303" s="629"/>
      <c r="P303" s="629"/>
      <c r="Q303" s="629"/>
      <c r="R303" s="629"/>
      <c r="S303" s="629"/>
      <c r="T303" s="629"/>
      <c r="U303" s="629"/>
      <c r="V303" s="629"/>
      <c r="W303" s="629"/>
      <c r="X303" s="629"/>
      <c r="Y303" s="629"/>
      <c r="Z303" s="629"/>
      <c r="AA303" s="629"/>
      <c r="AB303" s="629"/>
      <c r="AC303" s="629"/>
      <c r="AD303" s="629"/>
      <c r="AE303" s="629"/>
    </row>
    <row r="304" spans="1:31">
      <c r="A304" s="672"/>
      <c r="B304" s="679"/>
      <c r="C304" s="679"/>
      <c r="D304" s="672"/>
      <c r="E304" s="629"/>
      <c r="F304" s="629"/>
      <c r="G304" s="629"/>
      <c r="H304" s="629"/>
      <c r="I304" s="629"/>
      <c r="J304" s="629"/>
      <c r="K304" s="629"/>
      <c r="L304" s="629"/>
      <c r="M304" s="629"/>
      <c r="N304" s="629"/>
      <c r="O304" s="629"/>
      <c r="P304" s="629"/>
      <c r="Q304" s="629"/>
      <c r="R304" s="629"/>
      <c r="S304" s="629"/>
      <c r="T304" s="629"/>
      <c r="U304" s="629"/>
      <c r="V304" s="629"/>
      <c r="W304" s="629"/>
      <c r="X304" s="629"/>
      <c r="Y304" s="629"/>
      <c r="Z304" s="629"/>
      <c r="AA304" s="629"/>
      <c r="AB304" s="629"/>
      <c r="AC304" s="629"/>
      <c r="AD304" s="629"/>
      <c r="AE304" s="629"/>
    </row>
    <row r="305" spans="1:31">
      <c r="A305" s="672"/>
      <c r="B305" s="679"/>
      <c r="C305" s="679"/>
      <c r="D305" s="672"/>
      <c r="E305" s="629"/>
      <c r="F305" s="629"/>
      <c r="G305" s="629"/>
      <c r="H305" s="629"/>
      <c r="I305" s="629"/>
      <c r="J305" s="629"/>
      <c r="K305" s="629"/>
      <c r="L305" s="629"/>
      <c r="M305" s="629"/>
      <c r="N305" s="629"/>
      <c r="O305" s="629"/>
      <c r="P305" s="629"/>
      <c r="Q305" s="629"/>
      <c r="R305" s="629"/>
      <c r="S305" s="629"/>
      <c r="T305" s="629"/>
      <c r="U305" s="629"/>
      <c r="V305" s="629"/>
      <c r="W305" s="629"/>
      <c r="X305" s="629"/>
      <c r="Y305" s="629"/>
      <c r="Z305" s="629"/>
      <c r="AA305" s="629"/>
      <c r="AB305" s="629"/>
      <c r="AC305" s="629"/>
      <c r="AD305" s="629"/>
      <c r="AE305" s="629"/>
    </row>
    <row r="306" spans="1:31">
      <c r="A306" s="672"/>
      <c r="B306" s="679"/>
      <c r="C306" s="679"/>
      <c r="D306" s="672"/>
      <c r="E306" s="629"/>
      <c r="F306" s="629"/>
      <c r="G306" s="629"/>
      <c r="H306" s="629"/>
      <c r="I306" s="629"/>
      <c r="J306" s="629"/>
      <c r="K306" s="629"/>
      <c r="L306" s="629"/>
      <c r="M306" s="629"/>
      <c r="N306" s="629"/>
      <c r="O306" s="629"/>
      <c r="P306" s="629"/>
      <c r="Q306" s="629"/>
      <c r="R306" s="629"/>
      <c r="S306" s="629"/>
      <c r="T306" s="629"/>
      <c r="U306" s="629"/>
      <c r="V306" s="629"/>
      <c r="W306" s="629"/>
      <c r="X306" s="629"/>
      <c r="Y306" s="629"/>
      <c r="Z306" s="629"/>
      <c r="AA306" s="629"/>
      <c r="AB306" s="629"/>
      <c r="AC306" s="629"/>
      <c r="AD306" s="629"/>
      <c r="AE306" s="629"/>
    </row>
    <row r="307" spans="1:31">
      <c r="A307" s="672"/>
      <c r="B307" s="679"/>
      <c r="C307" s="679"/>
      <c r="D307" s="672"/>
      <c r="E307" s="629"/>
      <c r="F307" s="629"/>
      <c r="G307" s="629"/>
      <c r="H307" s="629"/>
      <c r="I307" s="629"/>
      <c r="J307" s="629"/>
      <c r="K307" s="629"/>
      <c r="L307" s="629"/>
      <c r="M307" s="629"/>
      <c r="N307" s="629"/>
      <c r="O307" s="629"/>
      <c r="P307" s="629"/>
      <c r="Q307" s="629"/>
      <c r="R307" s="629"/>
      <c r="S307" s="629"/>
      <c r="T307" s="629"/>
      <c r="U307" s="629"/>
      <c r="V307" s="629"/>
      <c r="W307" s="629"/>
      <c r="X307" s="629"/>
      <c r="Y307" s="629"/>
      <c r="Z307" s="629"/>
      <c r="AA307" s="629"/>
      <c r="AB307" s="629"/>
      <c r="AC307" s="629"/>
      <c r="AD307" s="629"/>
      <c r="AE307" s="629"/>
    </row>
    <row r="308" spans="1:31">
      <c r="A308" s="672"/>
      <c r="B308" s="679"/>
      <c r="C308" s="679"/>
      <c r="D308" s="672"/>
      <c r="E308" s="629"/>
      <c r="F308" s="629"/>
      <c r="G308" s="629"/>
      <c r="H308" s="629"/>
      <c r="I308" s="629"/>
      <c r="J308" s="629"/>
      <c r="K308" s="629"/>
      <c r="L308" s="629"/>
      <c r="M308" s="629"/>
      <c r="N308" s="629"/>
      <c r="O308" s="629"/>
      <c r="P308" s="629"/>
      <c r="Q308" s="629"/>
      <c r="R308" s="629"/>
      <c r="S308" s="629"/>
      <c r="T308" s="629"/>
      <c r="U308" s="629"/>
      <c r="V308" s="629"/>
      <c r="W308" s="629"/>
      <c r="X308" s="629"/>
      <c r="Y308" s="629"/>
      <c r="Z308" s="629"/>
      <c r="AA308" s="629"/>
      <c r="AB308" s="629"/>
      <c r="AC308" s="629"/>
      <c r="AD308" s="629"/>
      <c r="AE308" s="629"/>
    </row>
    <row r="309" spans="1:31">
      <c r="A309" s="672"/>
      <c r="B309" s="679"/>
      <c r="C309" s="679"/>
      <c r="D309" s="672"/>
      <c r="E309" s="629"/>
      <c r="F309" s="629"/>
      <c r="G309" s="629"/>
      <c r="H309" s="629"/>
      <c r="I309" s="629"/>
      <c r="J309" s="629"/>
      <c r="K309" s="629"/>
      <c r="L309" s="629"/>
      <c r="M309" s="629"/>
      <c r="N309" s="629"/>
      <c r="O309" s="629"/>
      <c r="P309" s="629"/>
      <c r="Q309" s="629"/>
      <c r="R309" s="629"/>
      <c r="S309" s="629"/>
      <c r="T309" s="629"/>
      <c r="U309" s="629"/>
      <c r="V309" s="629"/>
      <c r="W309" s="629"/>
      <c r="X309" s="629"/>
      <c r="Y309" s="629"/>
      <c r="Z309" s="629"/>
      <c r="AA309" s="629"/>
      <c r="AB309" s="629"/>
      <c r="AC309" s="629"/>
      <c r="AD309" s="629"/>
      <c r="AE309" s="629"/>
    </row>
    <row r="310" spans="1:31">
      <c r="A310" s="672"/>
      <c r="B310" s="679"/>
      <c r="C310" s="679"/>
      <c r="D310" s="672"/>
      <c r="E310" s="629"/>
      <c r="F310" s="629"/>
      <c r="G310" s="629"/>
      <c r="H310" s="629"/>
      <c r="I310" s="629"/>
      <c r="J310" s="629"/>
      <c r="K310" s="629"/>
      <c r="L310" s="629"/>
      <c r="M310" s="629"/>
      <c r="N310" s="629"/>
      <c r="O310" s="629"/>
      <c r="P310" s="629"/>
      <c r="Q310" s="629"/>
      <c r="R310" s="629"/>
      <c r="S310" s="629"/>
      <c r="T310" s="629"/>
      <c r="U310" s="629"/>
      <c r="V310" s="629"/>
      <c r="W310" s="629"/>
      <c r="X310" s="629"/>
      <c r="Y310" s="629"/>
      <c r="Z310" s="629"/>
      <c r="AA310" s="629"/>
      <c r="AB310" s="629"/>
      <c r="AC310" s="629"/>
      <c r="AD310" s="629"/>
      <c r="AE310" s="629"/>
    </row>
    <row r="311" spans="1:31">
      <c r="A311" s="672"/>
      <c r="B311" s="679"/>
      <c r="C311" s="679"/>
      <c r="D311" s="672"/>
      <c r="E311" s="629"/>
      <c r="F311" s="629"/>
      <c r="G311" s="629"/>
      <c r="H311" s="629"/>
      <c r="I311" s="629"/>
      <c r="J311" s="629"/>
      <c r="K311" s="629"/>
      <c r="L311" s="629"/>
      <c r="M311" s="629"/>
      <c r="N311" s="629"/>
      <c r="O311" s="629"/>
      <c r="P311" s="629"/>
      <c r="Q311" s="629"/>
      <c r="R311" s="629"/>
      <c r="S311" s="629"/>
      <c r="T311" s="629"/>
      <c r="U311" s="629"/>
      <c r="V311" s="629"/>
      <c r="W311" s="629"/>
      <c r="X311" s="629"/>
      <c r="Y311" s="629"/>
      <c r="Z311" s="629"/>
      <c r="AA311" s="629"/>
      <c r="AB311" s="629"/>
      <c r="AC311" s="629"/>
      <c r="AD311" s="629"/>
      <c r="AE311" s="629"/>
    </row>
    <row r="312" spans="1:31">
      <c r="A312" s="672"/>
      <c r="B312" s="679"/>
      <c r="C312" s="679"/>
      <c r="D312" s="672"/>
      <c r="E312" s="629"/>
      <c r="F312" s="629"/>
      <c r="G312" s="629"/>
      <c r="H312" s="629"/>
      <c r="I312" s="629"/>
      <c r="J312" s="629"/>
      <c r="K312" s="629"/>
      <c r="L312" s="629"/>
      <c r="M312" s="629"/>
      <c r="N312" s="629"/>
      <c r="O312" s="629"/>
      <c r="P312" s="629"/>
      <c r="Q312" s="629"/>
      <c r="R312" s="629"/>
      <c r="S312" s="629"/>
      <c r="T312" s="629"/>
      <c r="U312" s="629"/>
      <c r="V312" s="629"/>
      <c r="W312" s="629"/>
      <c r="X312" s="629"/>
      <c r="Y312" s="629"/>
      <c r="Z312" s="629"/>
      <c r="AA312" s="629"/>
      <c r="AB312" s="629"/>
      <c r="AC312" s="629"/>
      <c r="AD312" s="629"/>
      <c r="AE312" s="629"/>
    </row>
    <row r="313" spans="1:31">
      <c r="A313" s="672"/>
      <c r="B313" s="679"/>
      <c r="C313" s="679"/>
      <c r="D313" s="672"/>
      <c r="E313" s="629"/>
      <c r="F313" s="629"/>
      <c r="G313" s="629"/>
      <c r="H313" s="629"/>
      <c r="I313" s="629"/>
      <c r="J313" s="629"/>
      <c r="K313" s="629"/>
      <c r="L313" s="629"/>
      <c r="M313" s="629"/>
      <c r="N313" s="629"/>
      <c r="O313" s="629"/>
      <c r="P313" s="629"/>
      <c r="Q313" s="629"/>
      <c r="R313" s="629"/>
      <c r="S313" s="629"/>
      <c r="T313" s="629"/>
      <c r="U313" s="629"/>
      <c r="V313" s="629"/>
      <c r="W313" s="629"/>
      <c r="X313" s="629"/>
      <c r="Y313" s="629"/>
      <c r="Z313" s="629"/>
      <c r="AA313" s="629"/>
      <c r="AB313" s="629"/>
      <c r="AC313" s="629"/>
      <c r="AD313" s="629"/>
      <c r="AE313" s="629"/>
    </row>
    <row r="314" spans="1:31">
      <c r="A314" s="672"/>
      <c r="B314" s="679"/>
      <c r="C314" s="679"/>
      <c r="D314" s="672"/>
      <c r="E314" s="629"/>
      <c r="F314" s="629"/>
      <c r="G314" s="629"/>
      <c r="H314" s="629"/>
      <c r="I314" s="629"/>
      <c r="J314" s="629"/>
      <c r="K314" s="629"/>
      <c r="L314" s="629"/>
      <c r="M314" s="629"/>
      <c r="N314" s="629"/>
      <c r="O314" s="629"/>
      <c r="P314" s="629"/>
      <c r="Q314" s="629"/>
      <c r="R314" s="629"/>
      <c r="S314" s="629"/>
      <c r="T314" s="629"/>
      <c r="U314" s="629"/>
      <c r="V314" s="629"/>
      <c r="W314" s="629"/>
      <c r="X314" s="629"/>
      <c r="Y314" s="629"/>
      <c r="Z314" s="629"/>
      <c r="AA314" s="629"/>
      <c r="AB314" s="629"/>
      <c r="AC314" s="629"/>
      <c r="AD314" s="629"/>
      <c r="AE314" s="629"/>
    </row>
    <row r="315" spans="1:31">
      <c r="A315" s="672"/>
      <c r="B315" s="679"/>
      <c r="C315" s="679"/>
      <c r="D315" s="672"/>
      <c r="E315" s="629"/>
      <c r="F315" s="629"/>
      <c r="G315" s="629"/>
      <c r="H315" s="629"/>
      <c r="I315" s="629"/>
      <c r="J315" s="629"/>
      <c r="K315" s="629"/>
      <c r="L315" s="629"/>
      <c r="M315" s="629"/>
      <c r="N315" s="629"/>
      <c r="O315" s="629"/>
      <c r="P315" s="629"/>
      <c r="Q315" s="629"/>
      <c r="R315" s="629"/>
      <c r="S315" s="629"/>
      <c r="T315" s="629"/>
      <c r="U315" s="629"/>
      <c r="V315" s="629"/>
      <c r="W315" s="629"/>
      <c r="X315" s="629"/>
      <c r="Y315" s="629"/>
      <c r="Z315" s="629"/>
      <c r="AA315" s="629"/>
      <c r="AB315" s="629"/>
      <c r="AC315" s="629"/>
      <c r="AD315" s="629"/>
      <c r="AE315" s="629"/>
    </row>
    <row r="316" spans="1:31">
      <c r="A316" s="672"/>
      <c r="B316" s="679"/>
      <c r="C316" s="679"/>
      <c r="D316" s="672"/>
      <c r="E316" s="629"/>
      <c r="F316" s="629"/>
      <c r="G316" s="629"/>
      <c r="H316" s="629"/>
      <c r="I316" s="629"/>
      <c r="J316" s="629"/>
      <c r="K316" s="629"/>
      <c r="L316" s="629"/>
      <c r="M316" s="629"/>
      <c r="N316" s="629"/>
      <c r="O316" s="629"/>
      <c r="P316" s="629"/>
      <c r="Q316" s="629"/>
      <c r="R316" s="629"/>
      <c r="S316" s="629"/>
      <c r="T316" s="629"/>
      <c r="U316" s="629"/>
      <c r="V316" s="629"/>
      <c r="W316" s="629"/>
      <c r="X316" s="629"/>
      <c r="Y316" s="629"/>
      <c r="Z316" s="629"/>
      <c r="AA316" s="629"/>
      <c r="AB316" s="629"/>
      <c r="AC316" s="629"/>
      <c r="AD316" s="629"/>
      <c r="AE316" s="629"/>
    </row>
    <row r="317" spans="1:31">
      <c r="A317" s="672"/>
      <c r="B317" s="679"/>
      <c r="C317" s="679"/>
      <c r="D317" s="672"/>
      <c r="E317" s="629"/>
      <c r="F317" s="629"/>
      <c r="G317" s="629"/>
      <c r="H317" s="629"/>
      <c r="I317" s="629"/>
      <c r="J317" s="629"/>
      <c r="K317" s="629"/>
      <c r="L317" s="629"/>
      <c r="M317" s="629"/>
      <c r="N317" s="629"/>
      <c r="O317" s="629"/>
      <c r="P317" s="629"/>
      <c r="Q317" s="629"/>
      <c r="R317" s="629"/>
      <c r="S317" s="629"/>
      <c r="T317" s="629"/>
      <c r="U317" s="629"/>
      <c r="V317" s="629"/>
      <c r="W317" s="629"/>
      <c r="X317" s="629"/>
      <c r="Y317" s="629"/>
      <c r="Z317" s="629"/>
      <c r="AA317" s="629"/>
      <c r="AB317" s="629"/>
      <c r="AC317" s="629"/>
      <c r="AD317" s="629"/>
      <c r="AE317" s="629"/>
    </row>
    <row r="318" spans="1:31">
      <c r="A318" s="672"/>
      <c r="B318" s="679"/>
      <c r="C318" s="679"/>
      <c r="D318" s="672"/>
      <c r="E318" s="629"/>
      <c r="F318" s="629"/>
      <c r="G318" s="629"/>
      <c r="H318" s="629"/>
      <c r="I318" s="629"/>
      <c r="J318" s="629"/>
      <c r="K318" s="629"/>
      <c r="L318" s="629"/>
      <c r="M318" s="629"/>
      <c r="N318" s="629"/>
      <c r="O318" s="629"/>
      <c r="P318" s="629"/>
      <c r="Q318" s="629"/>
      <c r="R318" s="629"/>
      <c r="S318" s="629"/>
      <c r="T318" s="629"/>
      <c r="U318" s="629"/>
      <c r="V318" s="629"/>
      <c r="W318" s="629"/>
      <c r="X318" s="629"/>
      <c r="Y318" s="629"/>
      <c r="Z318" s="629"/>
      <c r="AA318" s="629"/>
      <c r="AB318" s="629"/>
      <c r="AC318" s="629"/>
      <c r="AD318" s="629"/>
      <c r="AE318" s="629"/>
    </row>
    <row r="319" spans="1:31">
      <c r="A319" s="672"/>
      <c r="B319" s="679"/>
      <c r="C319" s="679"/>
      <c r="D319" s="672"/>
      <c r="E319" s="629"/>
      <c r="F319" s="629"/>
      <c r="G319" s="629"/>
      <c r="H319" s="629"/>
      <c r="I319" s="629"/>
      <c r="J319" s="629"/>
      <c r="K319" s="629"/>
      <c r="L319" s="629"/>
      <c r="M319" s="629"/>
      <c r="N319" s="629"/>
      <c r="O319" s="629"/>
      <c r="P319" s="629"/>
      <c r="Q319" s="629"/>
      <c r="R319" s="629"/>
      <c r="S319" s="629"/>
      <c r="T319" s="629"/>
      <c r="U319" s="629"/>
      <c r="V319" s="629"/>
      <c r="W319" s="629"/>
      <c r="X319" s="629"/>
      <c r="Y319" s="629"/>
      <c r="Z319" s="629"/>
      <c r="AA319" s="629"/>
      <c r="AB319" s="629"/>
      <c r="AC319" s="629"/>
      <c r="AD319" s="629"/>
      <c r="AE319" s="629"/>
    </row>
    <row r="320" spans="1:31">
      <c r="A320" s="672"/>
      <c r="B320" s="679"/>
      <c r="C320" s="679"/>
      <c r="D320" s="672"/>
      <c r="E320" s="629"/>
      <c r="F320" s="629"/>
      <c r="G320" s="629"/>
      <c r="H320" s="629"/>
      <c r="I320" s="629"/>
      <c r="J320" s="629"/>
      <c r="K320" s="629"/>
      <c r="L320" s="629"/>
      <c r="M320" s="629"/>
      <c r="N320" s="629"/>
      <c r="O320" s="629"/>
      <c r="P320" s="629"/>
      <c r="Q320" s="629"/>
      <c r="R320" s="629"/>
      <c r="S320" s="629"/>
      <c r="T320" s="629"/>
      <c r="U320" s="629"/>
      <c r="V320" s="629"/>
      <c r="W320" s="629"/>
      <c r="X320" s="629"/>
      <c r="Y320" s="629"/>
      <c r="Z320" s="629"/>
      <c r="AA320" s="629"/>
      <c r="AB320" s="629"/>
      <c r="AC320" s="629"/>
      <c r="AD320" s="629"/>
      <c r="AE320" s="629"/>
    </row>
    <row r="321" spans="1:31">
      <c r="A321" s="672"/>
      <c r="B321" s="679"/>
      <c r="C321" s="679"/>
      <c r="D321" s="672"/>
      <c r="E321" s="629"/>
      <c r="F321" s="629"/>
      <c r="G321" s="629"/>
      <c r="H321" s="629"/>
      <c r="I321" s="629"/>
      <c r="J321" s="629"/>
      <c r="K321" s="629"/>
      <c r="L321" s="629"/>
      <c r="M321" s="629"/>
      <c r="N321" s="629"/>
      <c r="O321" s="629"/>
      <c r="P321" s="629"/>
      <c r="Q321" s="629"/>
      <c r="R321" s="629"/>
      <c r="S321" s="629"/>
      <c r="T321" s="629"/>
      <c r="U321" s="629"/>
      <c r="V321" s="629"/>
      <c r="W321" s="629"/>
      <c r="X321" s="629"/>
      <c r="Y321" s="629"/>
      <c r="Z321" s="629"/>
      <c r="AA321" s="629"/>
      <c r="AB321" s="629"/>
      <c r="AC321" s="629"/>
      <c r="AD321" s="629"/>
      <c r="AE321" s="629"/>
    </row>
    <row r="322" spans="1:31">
      <c r="A322" s="672"/>
      <c r="B322" s="679"/>
      <c r="C322" s="679"/>
      <c r="D322" s="672"/>
      <c r="E322" s="629"/>
      <c r="F322" s="629"/>
      <c r="G322" s="629"/>
      <c r="H322" s="629"/>
      <c r="I322" s="629"/>
      <c r="J322" s="629"/>
      <c r="K322" s="629"/>
      <c r="L322" s="629"/>
      <c r="M322" s="629"/>
      <c r="N322" s="629"/>
      <c r="O322" s="629"/>
      <c r="P322" s="629"/>
      <c r="Q322" s="629"/>
      <c r="R322" s="629"/>
      <c r="S322" s="629"/>
      <c r="T322" s="629"/>
      <c r="U322" s="629"/>
      <c r="V322" s="629"/>
      <c r="W322" s="629"/>
      <c r="X322" s="629"/>
      <c r="Y322" s="629"/>
      <c r="Z322" s="629"/>
      <c r="AA322" s="629"/>
      <c r="AB322" s="629"/>
      <c r="AC322" s="629"/>
      <c r="AD322" s="629"/>
      <c r="AE322" s="629"/>
    </row>
    <row r="323" spans="1:31">
      <c r="A323" s="672"/>
      <c r="B323" s="679"/>
      <c r="C323" s="679"/>
      <c r="D323" s="672"/>
      <c r="E323" s="629"/>
      <c r="F323" s="629"/>
      <c r="G323" s="629"/>
      <c r="H323" s="629"/>
      <c r="I323" s="629"/>
      <c r="J323" s="629"/>
      <c r="K323" s="629"/>
      <c r="L323" s="629"/>
      <c r="M323" s="629"/>
      <c r="N323" s="629"/>
      <c r="O323" s="629"/>
      <c r="P323" s="629"/>
      <c r="Q323" s="629"/>
      <c r="R323" s="629"/>
      <c r="S323" s="629"/>
      <c r="T323" s="629"/>
      <c r="U323" s="629"/>
      <c r="V323" s="629"/>
      <c r="W323" s="629"/>
      <c r="X323" s="629"/>
      <c r="Y323" s="629"/>
      <c r="Z323" s="629"/>
      <c r="AA323" s="629"/>
      <c r="AB323" s="629"/>
      <c r="AC323" s="629"/>
      <c r="AD323" s="629"/>
      <c r="AE323" s="629"/>
    </row>
    <row r="324" spans="1:31">
      <c r="A324" s="672"/>
      <c r="B324" s="679"/>
      <c r="C324" s="679"/>
      <c r="D324" s="672"/>
      <c r="E324" s="629"/>
      <c r="F324" s="629"/>
      <c r="G324" s="629"/>
      <c r="H324" s="629"/>
      <c r="I324" s="629"/>
      <c r="J324" s="629"/>
      <c r="K324" s="629"/>
      <c r="L324" s="629"/>
      <c r="M324" s="629"/>
      <c r="N324" s="629"/>
      <c r="O324" s="629"/>
      <c r="P324" s="629"/>
      <c r="Q324" s="629"/>
      <c r="R324" s="629"/>
      <c r="S324" s="629"/>
      <c r="T324" s="629"/>
      <c r="U324" s="629"/>
      <c r="V324" s="629"/>
      <c r="W324" s="629"/>
      <c r="X324" s="629"/>
      <c r="Y324" s="629"/>
      <c r="Z324" s="629"/>
      <c r="AA324" s="629"/>
      <c r="AB324" s="629"/>
      <c r="AC324" s="629"/>
      <c r="AD324" s="629"/>
      <c r="AE324" s="629"/>
    </row>
    <row r="325" spans="1:31">
      <c r="A325" s="672"/>
      <c r="B325" s="679"/>
      <c r="C325" s="679"/>
      <c r="D325" s="672"/>
      <c r="E325" s="629"/>
      <c r="F325" s="629"/>
      <c r="G325" s="629"/>
      <c r="H325" s="629"/>
      <c r="I325" s="629"/>
      <c r="J325" s="629"/>
      <c r="K325" s="629"/>
      <c r="L325" s="629"/>
      <c r="M325" s="629"/>
      <c r="N325" s="629"/>
      <c r="O325" s="629"/>
      <c r="P325" s="629"/>
      <c r="Q325" s="629"/>
      <c r="R325" s="629"/>
      <c r="S325" s="629"/>
      <c r="T325" s="629"/>
      <c r="U325" s="629"/>
      <c r="V325" s="629"/>
      <c r="W325" s="629"/>
      <c r="X325" s="629"/>
      <c r="Y325" s="629"/>
      <c r="Z325" s="629"/>
      <c r="AA325" s="629"/>
      <c r="AB325" s="629"/>
      <c r="AC325" s="629"/>
      <c r="AD325" s="629"/>
      <c r="AE325" s="629"/>
    </row>
    <row r="326" spans="1:31">
      <c r="A326" s="672"/>
      <c r="B326" s="679"/>
      <c r="C326" s="679"/>
      <c r="D326" s="672"/>
      <c r="E326" s="629"/>
      <c r="F326" s="629"/>
      <c r="G326" s="629"/>
      <c r="H326" s="629"/>
      <c r="I326" s="629"/>
      <c r="J326" s="629"/>
      <c r="K326" s="629"/>
      <c r="L326" s="629"/>
      <c r="M326" s="629"/>
      <c r="N326" s="629"/>
      <c r="O326" s="629"/>
      <c r="P326" s="629"/>
      <c r="Q326" s="629"/>
      <c r="R326" s="629"/>
      <c r="S326" s="629"/>
      <c r="T326" s="629"/>
      <c r="U326" s="629"/>
      <c r="V326" s="629"/>
      <c r="W326" s="629"/>
      <c r="X326" s="629"/>
      <c r="Y326" s="629"/>
      <c r="Z326" s="629"/>
      <c r="AA326" s="629"/>
      <c r="AB326" s="629"/>
      <c r="AC326" s="629"/>
      <c r="AD326" s="629"/>
      <c r="AE326" s="629"/>
    </row>
    <row r="327" spans="1:31">
      <c r="A327" s="672"/>
      <c r="B327" s="679"/>
      <c r="C327" s="679"/>
      <c r="D327" s="672"/>
      <c r="E327" s="629"/>
      <c r="F327" s="629"/>
      <c r="G327" s="629"/>
      <c r="H327" s="629"/>
      <c r="I327" s="629"/>
      <c r="J327" s="629"/>
      <c r="K327" s="629"/>
      <c r="L327" s="629"/>
      <c r="M327" s="629"/>
      <c r="N327" s="629"/>
      <c r="O327" s="629"/>
      <c r="P327" s="629"/>
      <c r="Q327" s="629"/>
      <c r="R327" s="629"/>
      <c r="S327" s="629"/>
      <c r="T327" s="629"/>
      <c r="U327" s="629"/>
      <c r="V327" s="629"/>
      <c r="W327" s="629"/>
      <c r="X327" s="629"/>
      <c r="Y327" s="629"/>
      <c r="Z327" s="629"/>
      <c r="AA327" s="629"/>
      <c r="AB327" s="629"/>
      <c r="AC327" s="629"/>
      <c r="AD327" s="629"/>
      <c r="AE327" s="629"/>
    </row>
    <row r="328" spans="1:31">
      <c r="A328" s="672"/>
      <c r="B328" s="679"/>
      <c r="C328" s="679"/>
      <c r="D328" s="672"/>
      <c r="E328" s="629"/>
      <c r="F328" s="629"/>
      <c r="G328" s="629"/>
      <c r="H328" s="629"/>
      <c r="I328" s="629"/>
      <c r="J328" s="629"/>
      <c r="K328" s="629"/>
      <c r="L328" s="629"/>
      <c r="M328" s="629"/>
      <c r="N328" s="629"/>
      <c r="O328" s="629"/>
      <c r="P328" s="629"/>
      <c r="Q328" s="629"/>
      <c r="R328" s="629"/>
      <c r="S328" s="629"/>
      <c r="T328" s="629"/>
      <c r="U328" s="629"/>
      <c r="V328" s="629"/>
      <c r="W328" s="629"/>
      <c r="X328" s="629"/>
      <c r="Y328" s="629"/>
      <c r="Z328" s="629"/>
      <c r="AA328" s="629"/>
      <c r="AB328" s="629"/>
      <c r="AC328" s="629"/>
      <c r="AD328" s="629"/>
      <c r="AE328" s="629"/>
    </row>
    <row r="329" spans="1:31">
      <c r="A329" s="672"/>
      <c r="B329" s="679"/>
      <c r="C329" s="679"/>
      <c r="D329" s="672"/>
      <c r="E329" s="629"/>
      <c r="F329" s="629"/>
      <c r="G329" s="629"/>
      <c r="H329" s="629"/>
      <c r="I329" s="629"/>
      <c r="J329" s="629"/>
      <c r="K329" s="629"/>
      <c r="L329" s="629"/>
      <c r="M329" s="629"/>
      <c r="N329" s="629"/>
      <c r="O329" s="629"/>
      <c r="P329" s="629"/>
      <c r="Q329" s="629"/>
      <c r="R329" s="629"/>
      <c r="S329" s="629"/>
      <c r="T329" s="629"/>
      <c r="U329" s="629"/>
      <c r="V329" s="629"/>
      <c r="W329" s="629"/>
      <c r="X329" s="629"/>
      <c r="Y329" s="629"/>
      <c r="Z329" s="629"/>
      <c r="AA329" s="629"/>
      <c r="AB329" s="629"/>
      <c r="AC329" s="629"/>
      <c r="AD329" s="629"/>
      <c r="AE329" s="629"/>
    </row>
    <row r="330" spans="1:31">
      <c r="A330" s="672"/>
      <c r="B330" s="679"/>
      <c r="C330" s="679"/>
      <c r="D330" s="672"/>
      <c r="E330" s="629"/>
      <c r="F330" s="629"/>
      <c r="G330" s="629"/>
      <c r="H330" s="629"/>
      <c r="I330" s="629"/>
      <c r="J330" s="629"/>
      <c r="K330" s="629"/>
      <c r="L330" s="629"/>
      <c r="M330" s="629"/>
      <c r="N330" s="629"/>
      <c r="O330" s="629"/>
      <c r="P330" s="629"/>
      <c r="Q330" s="629"/>
      <c r="R330" s="629"/>
      <c r="S330" s="629"/>
      <c r="T330" s="629"/>
      <c r="U330" s="629"/>
      <c r="V330" s="629"/>
      <c r="W330" s="629"/>
      <c r="X330" s="629"/>
      <c r="Y330" s="629"/>
      <c r="Z330" s="629"/>
      <c r="AA330" s="629"/>
      <c r="AB330" s="629"/>
      <c r="AC330" s="629"/>
      <c r="AD330" s="629"/>
      <c r="AE330" s="629"/>
    </row>
    <row r="331" spans="1:31">
      <c r="A331" s="672"/>
      <c r="B331" s="679"/>
      <c r="C331" s="679"/>
      <c r="D331" s="672"/>
      <c r="E331" s="629"/>
      <c r="F331" s="629"/>
      <c r="G331" s="629"/>
      <c r="H331" s="629"/>
      <c r="I331" s="629"/>
      <c r="J331" s="629"/>
      <c r="K331" s="629"/>
      <c r="L331" s="629"/>
      <c r="M331" s="629"/>
      <c r="N331" s="629"/>
      <c r="O331" s="629"/>
      <c r="P331" s="629"/>
      <c r="Q331" s="629"/>
      <c r="R331" s="629"/>
      <c r="S331" s="629"/>
      <c r="T331" s="629"/>
      <c r="U331" s="629"/>
      <c r="V331" s="629"/>
      <c r="W331" s="629"/>
      <c r="X331" s="629"/>
      <c r="Y331" s="629"/>
      <c r="Z331" s="629"/>
      <c r="AA331" s="629"/>
      <c r="AB331" s="629"/>
      <c r="AC331" s="629"/>
      <c r="AD331" s="629"/>
      <c r="AE331" s="629"/>
    </row>
    <row r="332" spans="1:31">
      <c r="A332" s="672"/>
      <c r="B332" s="679"/>
      <c r="C332" s="679"/>
      <c r="D332" s="672"/>
      <c r="E332" s="629"/>
      <c r="F332" s="629"/>
      <c r="G332" s="629"/>
      <c r="H332" s="629"/>
      <c r="I332" s="629"/>
      <c r="J332" s="629"/>
      <c r="K332" s="629"/>
      <c r="L332" s="629"/>
      <c r="M332" s="629"/>
      <c r="N332" s="629"/>
      <c r="O332" s="629"/>
      <c r="P332" s="629"/>
      <c r="Q332" s="629"/>
      <c r="R332" s="629"/>
      <c r="S332" s="629"/>
      <c r="T332" s="629"/>
      <c r="U332" s="629"/>
      <c r="V332" s="629"/>
      <c r="W332" s="629"/>
      <c r="X332" s="629"/>
      <c r="Y332" s="629"/>
      <c r="Z332" s="629"/>
      <c r="AA332" s="629"/>
      <c r="AB332" s="629"/>
      <c r="AC332" s="629"/>
      <c r="AD332" s="629"/>
      <c r="AE332" s="629"/>
    </row>
    <row r="333" spans="1:31">
      <c r="A333" s="672"/>
      <c r="B333" s="679"/>
      <c r="C333" s="679"/>
      <c r="D333" s="672"/>
      <c r="E333" s="629"/>
      <c r="F333" s="629"/>
      <c r="G333" s="629"/>
      <c r="H333" s="629"/>
      <c r="I333" s="629"/>
      <c r="J333" s="629"/>
      <c r="K333" s="629"/>
      <c r="L333" s="629"/>
      <c r="M333" s="629"/>
      <c r="N333" s="629"/>
      <c r="O333" s="629"/>
      <c r="P333" s="629"/>
      <c r="Q333" s="629"/>
      <c r="R333" s="629"/>
      <c r="S333" s="629"/>
      <c r="T333" s="629"/>
      <c r="U333" s="629"/>
      <c r="V333" s="629"/>
      <c r="W333" s="629"/>
      <c r="X333" s="629"/>
      <c r="Y333" s="629"/>
      <c r="Z333" s="629"/>
      <c r="AA333" s="629"/>
      <c r="AB333" s="629"/>
      <c r="AC333" s="629"/>
      <c r="AD333" s="629"/>
      <c r="AE333" s="629"/>
    </row>
    <row r="334" spans="1:31">
      <c r="A334" s="672"/>
      <c r="B334" s="679"/>
      <c r="C334" s="679"/>
      <c r="D334" s="672"/>
      <c r="E334" s="629"/>
      <c r="F334" s="629"/>
      <c r="G334" s="629"/>
      <c r="H334" s="629"/>
      <c r="I334" s="629"/>
      <c r="J334" s="629"/>
      <c r="K334" s="629"/>
      <c r="L334" s="629"/>
      <c r="M334" s="629"/>
      <c r="N334" s="629"/>
      <c r="O334" s="629"/>
      <c r="P334" s="629"/>
      <c r="Q334" s="629"/>
      <c r="R334" s="629"/>
      <c r="S334" s="629"/>
      <c r="T334" s="629"/>
      <c r="U334" s="629"/>
      <c r="V334" s="629"/>
      <c r="W334" s="629"/>
      <c r="X334" s="629"/>
      <c r="Y334" s="629"/>
      <c r="Z334" s="629"/>
      <c r="AA334" s="629"/>
      <c r="AB334" s="629"/>
      <c r="AC334" s="629"/>
      <c r="AD334" s="629"/>
      <c r="AE334" s="629"/>
    </row>
    <row r="335" spans="1:31">
      <c r="A335" s="672"/>
      <c r="B335" s="679"/>
      <c r="C335" s="679"/>
      <c r="D335" s="672"/>
      <c r="E335" s="629"/>
      <c r="F335" s="629"/>
      <c r="G335" s="629"/>
      <c r="H335" s="629"/>
      <c r="I335" s="629"/>
      <c r="J335" s="629"/>
      <c r="K335" s="629"/>
      <c r="L335" s="629"/>
      <c r="M335" s="629"/>
      <c r="N335" s="629"/>
      <c r="O335" s="629"/>
      <c r="P335" s="629"/>
      <c r="Q335" s="629"/>
      <c r="R335" s="629"/>
      <c r="S335" s="629"/>
      <c r="T335" s="629"/>
      <c r="U335" s="629"/>
      <c r="V335" s="629"/>
      <c r="W335" s="629"/>
      <c r="X335" s="629"/>
      <c r="Y335" s="629"/>
      <c r="Z335" s="629"/>
      <c r="AA335" s="629"/>
      <c r="AB335" s="629"/>
      <c r="AC335" s="629"/>
      <c r="AD335" s="629"/>
      <c r="AE335" s="629"/>
    </row>
    <row r="336" spans="1:31">
      <c r="A336" s="672"/>
      <c r="B336" s="679"/>
      <c r="C336" s="679"/>
      <c r="D336" s="672"/>
      <c r="E336" s="629"/>
      <c r="F336" s="629"/>
      <c r="G336" s="629"/>
      <c r="H336" s="629"/>
      <c r="I336" s="629"/>
      <c r="J336" s="629"/>
      <c r="K336" s="629"/>
      <c r="L336" s="629"/>
      <c r="M336" s="629"/>
      <c r="N336" s="629"/>
      <c r="O336" s="629"/>
      <c r="P336" s="629"/>
      <c r="Q336" s="629"/>
      <c r="R336" s="629"/>
      <c r="S336" s="629"/>
      <c r="T336" s="629"/>
      <c r="U336" s="629"/>
      <c r="V336" s="629"/>
      <c r="W336" s="629"/>
      <c r="X336" s="629"/>
      <c r="Y336" s="629"/>
      <c r="Z336" s="629"/>
      <c r="AA336" s="629"/>
      <c r="AB336" s="629"/>
      <c r="AC336" s="629"/>
      <c r="AD336" s="629"/>
      <c r="AE336" s="629"/>
    </row>
    <row r="337" spans="1:31">
      <c r="A337" s="672"/>
      <c r="B337" s="679"/>
      <c r="C337" s="679"/>
      <c r="D337" s="672"/>
      <c r="E337" s="629"/>
      <c r="F337" s="629"/>
      <c r="G337" s="629"/>
      <c r="H337" s="629"/>
      <c r="I337" s="629"/>
      <c r="J337" s="629"/>
      <c r="K337" s="629"/>
      <c r="L337" s="629"/>
      <c r="M337" s="629"/>
      <c r="N337" s="629"/>
      <c r="O337" s="629"/>
      <c r="P337" s="629"/>
      <c r="Q337" s="629"/>
      <c r="R337" s="629"/>
      <c r="S337" s="629"/>
      <c r="T337" s="629"/>
      <c r="U337" s="629"/>
      <c r="V337" s="629"/>
      <c r="W337" s="629"/>
      <c r="X337" s="629"/>
      <c r="Y337" s="629"/>
      <c r="Z337" s="629"/>
      <c r="AA337" s="629"/>
      <c r="AB337" s="629"/>
      <c r="AC337" s="629"/>
      <c r="AD337" s="629"/>
      <c r="AE337" s="629"/>
    </row>
    <row r="338" spans="1:31">
      <c r="A338" s="672"/>
      <c r="B338" s="679"/>
      <c r="C338" s="679"/>
      <c r="D338" s="672"/>
      <c r="E338" s="629"/>
      <c r="F338" s="629"/>
      <c r="G338" s="629"/>
      <c r="H338" s="629"/>
      <c r="I338" s="629"/>
      <c r="J338" s="629"/>
      <c r="K338" s="629"/>
      <c r="L338" s="629"/>
      <c r="M338" s="629"/>
      <c r="N338" s="629"/>
      <c r="O338" s="629"/>
      <c r="P338" s="629"/>
      <c r="Q338" s="629"/>
      <c r="R338" s="629"/>
      <c r="S338" s="629"/>
      <c r="T338" s="629"/>
      <c r="U338" s="629"/>
      <c r="V338" s="629"/>
      <c r="W338" s="629"/>
      <c r="X338" s="629"/>
      <c r="Y338" s="629"/>
      <c r="Z338" s="629"/>
      <c r="AA338" s="629"/>
      <c r="AB338" s="629"/>
      <c r="AC338" s="629"/>
      <c r="AD338" s="629"/>
      <c r="AE338" s="629"/>
    </row>
    <row r="339" spans="1:31">
      <c r="A339" s="672"/>
      <c r="B339" s="679"/>
      <c r="C339" s="679"/>
      <c r="D339" s="672"/>
      <c r="E339" s="629"/>
      <c r="F339" s="629"/>
      <c r="G339" s="629"/>
      <c r="H339" s="629"/>
      <c r="I339" s="629"/>
      <c r="J339" s="629"/>
      <c r="K339" s="629"/>
      <c r="L339" s="629"/>
      <c r="M339" s="629"/>
      <c r="N339" s="629"/>
      <c r="O339" s="629"/>
      <c r="P339" s="629"/>
      <c r="Q339" s="629"/>
      <c r="R339" s="629"/>
      <c r="S339" s="629"/>
      <c r="T339" s="629"/>
      <c r="U339" s="629"/>
      <c r="V339" s="629"/>
      <c r="W339" s="629"/>
      <c r="X339" s="629"/>
      <c r="Y339" s="629"/>
      <c r="Z339" s="629"/>
      <c r="AA339" s="629"/>
      <c r="AB339" s="629"/>
      <c r="AC339" s="629"/>
      <c r="AD339" s="629"/>
      <c r="AE339" s="629"/>
    </row>
    <row r="340" spans="1:31">
      <c r="A340" s="672"/>
      <c r="B340" s="679"/>
      <c r="C340" s="679"/>
      <c r="D340" s="672"/>
      <c r="E340" s="629"/>
      <c r="F340" s="629"/>
      <c r="G340" s="629"/>
      <c r="H340" s="629"/>
      <c r="I340" s="629"/>
      <c r="J340" s="629"/>
      <c r="K340" s="629"/>
      <c r="L340" s="629"/>
      <c r="M340" s="629"/>
      <c r="N340" s="629"/>
      <c r="O340" s="629"/>
      <c r="P340" s="629"/>
      <c r="Q340" s="629"/>
      <c r="R340" s="629"/>
      <c r="S340" s="629"/>
      <c r="T340" s="629"/>
      <c r="U340" s="629"/>
      <c r="V340" s="629"/>
      <c r="W340" s="629"/>
      <c r="X340" s="629"/>
      <c r="Y340" s="629"/>
      <c r="Z340" s="629"/>
      <c r="AA340" s="629"/>
      <c r="AB340" s="629"/>
      <c r="AC340" s="629"/>
      <c r="AD340" s="629"/>
      <c r="AE340" s="629"/>
    </row>
    <row r="341" spans="1:31">
      <c r="A341" s="672"/>
      <c r="B341" s="679"/>
      <c r="C341" s="679"/>
      <c r="D341" s="672"/>
      <c r="E341" s="629"/>
      <c r="F341" s="629"/>
      <c r="G341" s="629"/>
      <c r="H341" s="629"/>
      <c r="I341" s="629"/>
      <c r="J341" s="629"/>
      <c r="K341" s="629"/>
      <c r="L341" s="629"/>
      <c r="M341" s="629"/>
      <c r="N341" s="629"/>
      <c r="O341" s="629"/>
      <c r="P341" s="629"/>
      <c r="Q341" s="629"/>
      <c r="R341" s="629"/>
      <c r="S341" s="629"/>
      <c r="T341" s="629"/>
      <c r="U341" s="629"/>
      <c r="V341" s="629"/>
      <c r="W341" s="629"/>
      <c r="X341" s="629"/>
      <c r="Y341" s="629"/>
      <c r="Z341" s="629"/>
      <c r="AA341" s="629"/>
      <c r="AB341" s="629"/>
      <c r="AC341" s="629"/>
      <c r="AD341" s="629"/>
      <c r="AE341" s="629"/>
    </row>
    <row r="342" spans="1:31">
      <c r="A342" s="672"/>
      <c r="B342" s="679"/>
      <c r="C342" s="679"/>
      <c r="D342" s="672"/>
      <c r="E342" s="629"/>
      <c r="F342" s="629"/>
      <c r="G342" s="629"/>
      <c r="H342" s="629"/>
      <c r="I342" s="629"/>
      <c r="J342" s="629"/>
      <c r="K342" s="629"/>
      <c r="L342" s="629"/>
      <c r="M342" s="629"/>
      <c r="N342" s="629"/>
      <c r="O342" s="629"/>
      <c r="P342" s="629"/>
      <c r="Q342" s="629"/>
      <c r="R342" s="629"/>
      <c r="S342" s="629"/>
      <c r="T342" s="629"/>
      <c r="U342" s="629"/>
      <c r="V342" s="629"/>
      <c r="W342" s="629"/>
      <c r="X342" s="629"/>
      <c r="Y342" s="629"/>
      <c r="Z342" s="629"/>
      <c r="AA342" s="629"/>
      <c r="AB342" s="629"/>
      <c r="AC342" s="629"/>
      <c r="AD342" s="629"/>
      <c r="AE342" s="629"/>
    </row>
    <row r="343" spans="1:31">
      <c r="A343" s="672"/>
      <c r="B343" s="679"/>
      <c r="C343" s="679"/>
      <c r="D343" s="672"/>
      <c r="E343" s="629"/>
      <c r="F343" s="629"/>
      <c r="G343" s="629"/>
      <c r="H343" s="629"/>
      <c r="I343" s="629"/>
      <c r="J343" s="629"/>
      <c r="K343" s="629"/>
      <c r="L343" s="629"/>
      <c r="M343" s="629"/>
      <c r="N343" s="629"/>
      <c r="O343" s="629"/>
      <c r="P343" s="629"/>
      <c r="Q343" s="629"/>
      <c r="R343" s="629"/>
      <c r="S343" s="629"/>
      <c r="T343" s="629"/>
      <c r="U343" s="629"/>
      <c r="V343" s="629"/>
      <c r="W343" s="629"/>
      <c r="X343" s="629"/>
      <c r="Y343" s="629"/>
      <c r="Z343" s="629"/>
      <c r="AA343" s="629"/>
      <c r="AB343" s="629"/>
      <c r="AC343" s="629"/>
      <c r="AD343" s="629"/>
      <c r="AE343" s="629"/>
    </row>
    <row r="344" spans="1:31">
      <c r="A344" s="672"/>
      <c r="B344" s="679"/>
      <c r="C344" s="679"/>
      <c r="D344" s="672"/>
      <c r="E344" s="629"/>
      <c r="F344" s="629"/>
      <c r="G344" s="629"/>
      <c r="H344" s="629"/>
      <c r="I344" s="629"/>
      <c r="J344" s="629"/>
      <c r="K344" s="629"/>
      <c r="L344" s="629"/>
      <c r="M344" s="629"/>
      <c r="N344" s="629"/>
      <c r="O344" s="629"/>
      <c r="P344" s="629"/>
      <c r="Q344" s="629"/>
      <c r="R344" s="629"/>
      <c r="S344" s="629"/>
      <c r="T344" s="629"/>
      <c r="U344" s="629"/>
      <c r="V344" s="629"/>
      <c r="W344" s="629"/>
      <c r="X344" s="629"/>
      <c r="Y344" s="629"/>
      <c r="Z344" s="629"/>
      <c r="AA344" s="629"/>
      <c r="AB344" s="629"/>
      <c r="AC344" s="629"/>
      <c r="AD344" s="629"/>
      <c r="AE344" s="629"/>
    </row>
    <row r="345" spans="1:31">
      <c r="A345" s="672"/>
      <c r="B345" s="679"/>
      <c r="C345" s="679"/>
      <c r="D345" s="672"/>
      <c r="E345" s="629"/>
      <c r="F345" s="629"/>
      <c r="G345" s="629"/>
      <c r="H345" s="629"/>
      <c r="I345" s="629"/>
      <c r="J345" s="629"/>
      <c r="K345" s="629"/>
      <c r="L345" s="629"/>
      <c r="M345" s="629"/>
      <c r="N345" s="629"/>
      <c r="O345" s="629"/>
      <c r="P345" s="629"/>
      <c r="Q345" s="629"/>
      <c r="R345" s="629"/>
      <c r="S345" s="629"/>
      <c r="T345" s="629"/>
      <c r="U345" s="629"/>
      <c r="V345" s="629"/>
      <c r="W345" s="629"/>
      <c r="X345" s="629"/>
      <c r="Y345" s="629"/>
      <c r="Z345" s="629"/>
      <c r="AA345" s="629"/>
      <c r="AB345" s="629"/>
      <c r="AC345" s="629"/>
      <c r="AD345" s="629"/>
      <c r="AE345" s="629"/>
    </row>
    <row r="346" spans="1:31">
      <c r="A346" s="672"/>
      <c r="B346" s="679"/>
      <c r="C346" s="679"/>
      <c r="D346" s="672"/>
      <c r="E346" s="629"/>
      <c r="F346" s="629"/>
      <c r="G346" s="629"/>
      <c r="H346" s="629"/>
      <c r="I346" s="629"/>
      <c r="J346" s="629"/>
      <c r="K346" s="629"/>
      <c r="L346" s="629"/>
      <c r="M346" s="629"/>
      <c r="N346" s="629"/>
      <c r="O346" s="629"/>
      <c r="P346" s="629"/>
      <c r="Q346" s="629"/>
      <c r="R346" s="629"/>
      <c r="S346" s="629"/>
      <c r="T346" s="629"/>
      <c r="U346" s="629"/>
      <c r="V346" s="629"/>
      <c r="W346" s="629"/>
      <c r="X346" s="629"/>
      <c r="Y346" s="629"/>
      <c r="Z346" s="629"/>
      <c r="AA346" s="629"/>
      <c r="AB346" s="629"/>
      <c r="AC346" s="629"/>
      <c r="AD346" s="629"/>
      <c r="AE346" s="629"/>
    </row>
    <row r="347" spans="1:31">
      <c r="A347" s="672"/>
      <c r="B347" s="679"/>
      <c r="C347" s="679"/>
      <c r="D347" s="672"/>
      <c r="E347" s="629"/>
      <c r="F347" s="629"/>
      <c r="G347" s="629"/>
      <c r="H347" s="629"/>
      <c r="I347" s="629"/>
      <c r="J347" s="629"/>
      <c r="K347" s="629"/>
      <c r="L347" s="629"/>
      <c r="M347" s="629"/>
      <c r="N347" s="629"/>
      <c r="O347" s="629"/>
      <c r="P347" s="629"/>
      <c r="Q347" s="629"/>
      <c r="R347" s="629"/>
      <c r="S347" s="629"/>
      <c r="T347" s="629"/>
      <c r="U347" s="629"/>
      <c r="V347" s="629"/>
      <c r="W347" s="629"/>
      <c r="X347" s="629"/>
      <c r="Y347" s="629"/>
      <c r="Z347" s="629"/>
      <c r="AA347" s="629"/>
      <c r="AB347" s="629"/>
      <c r="AC347" s="629"/>
      <c r="AD347" s="629"/>
      <c r="AE347" s="629"/>
    </row>
    <row r="348" spans="1:31">
      <c r="A348" s="672"/>
      <c r="B348" s="679"/>
      <c r="C348" s="679"/>
      <c r="D348" s="672"/>
      <c r="E348" s="629"/>
      <c r="F348" s="629"/>
      <c r="G348" s="629"/>
      <c r="H348" s="629"/>
      <c r="I348" s="629"/>
      <c r="J348" s="629"/>
      <c r="K348" s="629"/>
      <c r="L348" s="629"/>
      <c r="M348" s="629"/>
      <c r="N348" s="629"/>
      <c r="O348" s="629"/>
      <c r="P348" s="629"/>
      <c r="Q348" s="629"/>
      <c r="R348" s="629"/>
      <c r="S348" s="629"/>
      <c r="T348" s="629"/>
      <c r="U348" s="629"/>
      <c r="V348" s="629"/>
      <c r="W348" s="629"/>
      <c r="X348" s="629"/>
      <c r="Y348" s="629"/>
      <c r="Z348" s="629"/>
      <c r="AA348" s="629"/>
      <c r="AB348" s="629"/>
      <c r="AC348" s="629"/>
      <c r="AD348" s="629"/>
      <c r="AE348" s="629"/>
    </row>
    <row r="349" spans="1:31">
      <c r="A349" s="672"/>
      <c r="B349" s="679"/>
      <c r="C349" s="679"/>
      <c r="D349" s="672"/>
      <c r="E349" s="629"/>
      <c r="F349" s="629"/>
      <c r="G349" s="629"/>
      <c r="H349" s="629"/>
      <c r="I349" s="629"/>
      <c r="J349" s="629"/>
      <c r="K349" s="629"/>
      <c r="L349" s="629"/>
      <c r="M349" s="629"/>
      <c r="N349" s="629"/>
      <c r="O349" s="629"/>
      <c r="P349" s="629"/>
      <c r="Q349" s="629"/>
      <c r="R349" s="629"/>
      <c r="S349" s="629"/>
      <c r="T349" s="629"/>
      <c r="U349" s="629"/>
      <c r="V349" s="629"/>
      <c r="W349" s="629"/>
      <c r="X349" s="629"/>
      <c r="Y349" s="629"/>
      <c r="Z349" s="629"/>
      <c r="AA349" s="629"/>
      <c r="AB349" s="629"/>
      <c r="AC349" s="629"/>
      <c r="AD349" s="629"/>
      <c r="AE349" s="629"/>
    </row>
    <row r="350" spans="1:31">
      <c r="A350" s="672"/>
      <c r="B350" s="679"/>
      <c r="C350" s="679"/>
      <c r="D350" s="672"/>
      <c r="E350" s="629"/>
      <c r="F350" s="629"/>
      <c r="G350" s="629"/>
      <c r="H350" s="629"/>
      <c r="I350" s="629"/>
      <c r="J350" s="629"/>
      <c r="K350" s="629"/>
      <c r="L350" s="629"/>
      <c r="M350" s="629"/>
      <c r="N350" s="629"/>
      <c r="O350" s="629"/>
      <c r="P350" s="629"/>
      <c r="Q350" s="629"/>
      <c r="R350" s="629"/>
      <c r="S350" s="629"/>
      <c r="T350" s="629"/>
      <c r="U350" s="629"/>
      <c r="V350" s="629"/>
      <c r="W350" s="629"/>
      <c r="X350" s="629"/>
      <c r="Y350" s="629"/>
      <c r="Z350" s="629"/>
      <c r="AA350" s="629"/>
      <c r="AB350" s="629"/>
      <c r="AC350" s="629"/>
      <c r="AD350" s="629"/>
      <c r="AE350" s="629"/>
    </row>
    <row r="351" spans="1:31">
      <c r="A351" s="672"/>
      <c r="B351" s="679"/>
      <c r="C351" s="679"/>
      <c r="D351" s="672"/>
      <c r="E351" s="629"/>
      <c r="F351" s="629"/>
      <c r="G351" s="629"/>
      <c r="H351" s="629"/>
      <c r="I351" s="629"/>
      <c r="J351" s="629"/>
      <c r="K351" s="629"/>
      <c r="L351" s="629"/>
      <c r="M351" s="629"/>
      <c r="N351" s="629"/>
      <c r="O351" s="629"/>
      <c r="P351" s="629"/>
      <c r="Q351" s="629"/>
      <c r="R351" s="629"/>
      <c r="S351" s="629"/>
      <c r="T351" s="629"/>
      <c r="U351" s="629"/>
      <c r="V351" s="629"/>
      <c r="W351" s="629"/>
      <c r="X351" s="629"/>
      <c r="Y351" s="629"/>
      <c r="Z351" s="629"/>
      <c r="AA351" s="629"/>
      <c r="AB351" s="629"/>
      <c r="AC351" s="629"/>
      <c r="AD351" s="629"/>
      <c r="AE351" s="629"/>
    </row>
    <row r="352" spans="1:31">
      <c r="A352" s="672"/>
      <c r="B352" s="679"/>
      <c r="C352" s="679"/>
      <c r="D352" s="672"/>
      <c r="E352" s="629"/>
      <c r="F352" s="629"/>
      <c r="G352" s="629"/>
      <c r="H352" s="629"/>
      <c r="I352" s="629"/>
      <c r="J352" s="629"/>
      <c r="K352" s="629"/>
      <c r="L352" s="629"/>
      <c r="M352" s="629"/>
      <c r="N352" s="629"/>
      <c r="O352" s="629"/>
      <c r="P352" s="629"/>
      <c r="Q352" s="629"/>
      <c r="R352" s="629"/>
      <c r="S352" s="629"/>
      <c r="T352" s="629"/>
      <c r="U352" s="629"/>
      <c r="V352" s="629"/>
      <c r="W352" s="629"/>
      <c r="X352" s="629"/>
      <c r="Y352" s="629"/>
      <c r="Z352" s="629"/>
      <c r="AA352" s="629"/>
      <c r="AB352" s="629"/>
      <c r="AC352" s="629"/>
      <c r="AD352" s="629"/>
      <c r="AE352" s="629"/>
    </row>
    <row r="353" spans="1:31">
      <c r="A353" s="672"/>
      <c r="B353" s="679"/>
      <c r="C353" s="679"/>
      <c r="D353" s="672"/>
      <c r="E353" s="629"/>
      <c r="F353" s="629"/>
      <c r="G353" s="629"/>
      <c r="H353" s="629"/>
      <c r="I353" s="629"/>
      <c r="J353" s="629"/>
      <c r="K353" s="629"/>
      <c r="L353" s="629"/>
      <c r="M353" s="629"/>
      <c r="N353" s="629"/>
      <c r="O353" s="629"/>
      <c r="P353" s="629"/>
      <c r="Q353" s="629"/>
      <c r="R353" s="629"/>
      <c r="S353" s="629"/>
      <c r="T353" s="629"/>
      <c r="U353" s="629"/>
      <c r="V353" s="629"/>
      <c r="W353" s="629"/>
      <c r="X353" s="629"/>
      <c r="Y353" s="629"/>
      <c r="Z353" s="629"/>
      <c r="AA353" s="629"/>
      <c r="AB353" s="629"/>
      <c r="AC353" s="629"/>
      <c r="AD353" s="629"/>
      <c r="AE353" s="629"/>
    </row>
    <row r="354" spans="1:31">
      <c r="A354" s="672"/>
      <c r="B354" s="679"/>
      <c r="C354" s="679"/>
      <c r="D354" s="672"/>
      <c r="E354" s="629"/>
      <c r="F354" s="629"/>
      <c r="G354" s="629"/>
      <c r="H354" s="629"/>
      <c r="I354" s="629"/>
      <c r="J354" s="629"/>
      <c r="K354" s="629"/>
      <c r="L354" s="629"/>
      <c r="M354" s="629"/>
      <c r="N354" s="629"/>
      <c r="O354" s="629"/>
      <c r="P354" s="629"/>
      <c r="Q354" s="629"/>
      <c r="R354" s="629"/>
      <c r="S354" s="629"/>
      <c r="T354" s="629"/>
      <c r="U354" s="629"/>
      <c r="V354" s="629"/>
      <c r="W354" s="629"/>
      <c r="X354" s="629"/>
      <c r="Y354" s="629"/>
      <c r="Z354" s="629"/>
      <c r="AA354" s="629"/>
      <c r="AB354" s="629"/>
      <c r="AC354" s="629"/>
      <c r="AD354" s="629"/>
      <c r="AE354" s="629"/>
    </row>
    <row r="355" spans="1:31">
      <c r="A355" s="672"/>
      <c r="B355" s="679"/>
      <c r="C355" s="679"/>
      <c r="D355" s="672"/>
      <c r="E355" s="629"/>
      <c r="F355" s="629"/>
      <c r="G355" s="629"/>
      <c r="H355" s="629"/>
      <c r="I355" s="629"/>
      <c r="J355" s="629"/>
      <c r="K355" s="629"/>
      <c r="L355" s="629"/>
      <c r="M355" s="629"/>
      <c r="N355" s="629"/>
      <c r="O355" s="629"/>
      <c r="P355" s="629"/>
      <c r="Q355" s="629"/>
      <c r="R355" s="629"/>
      <c r="S355" s="629"/>
      <c r="T355" s="629"/>
      <c r="U355" s="629"/>
      <c r="V355" s="629"/>
      <c r="W355" s="629"/>
      <c r="X355" s="629"/>
      <c r="Y355" s="629"/>
      <c r="Z355" s="629"/>
      <c r="AA355" s="629"/>
      <c r="AB355" s="629"/>
      <c r="AC355" s="629"/>
      <c r="AD355" s="629"/>
      <c r="AE355" s="629"/>
    </row>
    <row r="356" spans="1:31">
      <c r="A356" s="672"/>
      <c r="B356" s="679"/>
      <c r="C356" s="679"/>
      <c r="D356" s="672"/>
      <c r="E356" s="629"/>
      <c r="F356" s="629"/>
      <c r="G356" s="629"/>
      <c r="H356" s="629"/>
      <c r="I356" s="629"/>
      <c r="J356" s="629"/>
      <c r="K356" s="629"/>
      <c r="L356" s="629"/>
      <c r="M356" s="629"/>
      <c r="N356" s="629"/>
      <c r="O356" s="629"/>
      <c r="P356" s="629"/>
      <c r="Q356" s="629"/>
      <c r="R356" s="629"/>
      <c r="S356" s="629"/>
      <c r="T356" s="629"/>
      <c r="U356" s="629"/>
      <c r="V356" s="629"/>
      <c r="W356" s="629"/>
      <c r="X356" s="629"/>
      <c r="Y356" s="629"/>
      <c r="Z356" s="629"/>
      <c r="AA356" s="629"/>
      <c r="AB356" s="629"/>
      <c r="AC356" s="629"/>
      <c r="AD356" s="629"/>
      <c r="AE356" s="629"/>
    </row>
    <row r="357" spans="1:31">
      <c r="A357" s="672"/>
      <c r="B357" s="679"/>
      <c r="C357" s="679"/>
      <c r="D357" s="672"/>
      <c r="E357" s="629"/>
      <c r="F357" s="629"/>
      <c r="G357" s="629"/>
      <c r="H357" s="629"/>
      <c r="I357" s="629"/>
      <c r="J357" s="629"/>
      <c r="K357" s="629"/>
      <c r="L357" s="629"/>
      <c r="M357" s="629"/>
      <c r="N357" s="629"/>
      <c r="O357" s="629"/>
      <c r="P357" s="629"/>
      <c r="Q357" s="629"/>
      <c r="R357" s="629"/>
      <c r="S357" s="629"/>
      <c r="T357" s="629"/>
      <c r="U357" s="629"/>
      <c r="V357" s="629"/>
      <c r="W357" s="629"/>
      <c r="X357" s="629"/>
      <c r="Y357" s="629"/>
      <c r="Z357" s="629"/>
      <c r="AA357" s="629"/>
      <c r="AB357" s="629"/>
      <c r="AC357" s="629"/>
      <c r="AD357" s="629"/>
      <c r="AE357" s="629"/>
    </row>
    <row r="358" spans="1:31">
      <c r="A358" s="672"/>
      <c r="B358" s="679"/>
      <c r="C358" s="679"/>
      <c r="D358" s="672"/>
      <c r="E358" s="629"/>
      <c r="F358" s="629"/>
      <c r="G358" s="629"/>
      <c r="H358" s="629"/>
      <c r="I358" s="629"/>
      <c r="J358" s="629"/>
      <c r="K358" s="629"/>
      <c r="L358" s="629"/>
      <c r="M358" s="629"/>
      <c r="N358" s="629"/>
      <c r="O358" s="629"/>
      <c r="P358" s="629"/>
      <c r="Q358" s="629"/>
      <c r="R358" s="629"/>
      <c r="S358" s="629"/>
      <c r="T358" s="629"/>
      <c r="U358" s="629"/>
      <c r="V358" s="629"/>
      <c r="W358" s="629"/>
      <c r="X358" s="629"/>
      <c r="Y358" s="629"/>
      <c r="Z358" s="629"/>
      <c r="AA358" s="629"/>
      <c r="AB358" s="629"/>
      <c r="AC358" s="629"/>
      <c r="AD358" s="629"/>
      <c r="AE358" s="629"/>
    </row>
    <row r="359" spans="1:31">
      <c r="A359" s="672"/>
      <c r="B359" s="679"/>
      <c r="C359" s="679"/>
      <c r="D359" s="672"/>
      <c r="E359" s="629"/>
      <c r="F359" s="629"/>
      <c r="G359" s="629"/>
      <c r="H359" s="629"/>
      <c r="I359" s="629"/>
      <c r="J359" s="629"/>
      <c r="K359" s="629"/>
      <c r="L359" s="629"/>
      <c r="M359" s="629"/>
      <c r="N359" s="629"/>
      <c r="O359" s="629"/>
      <c r="P359" s="629"/>
      <c r="Q359" s="629"/>
      <c r="R359" s="629"/>
      <c r="S359" s="629"/>
      <c r="T359" s="629"/>
      <c r="U359" s="629"/>
      <c r="V359" s="629"/>
      <c r="W359" s="629"/>
      <c r="X359" s="629"/>
      <c r="Y359" s="629"/>
      <c r="Z359" s="629"/>
      <c r="AA359" s="629"/>
      <c r="AB359" s="629"/>
      <c r="AC359" s="629"/>
      <c r="AD359" s="629"/>
      <c r="AE359" s="629"/>
    </row>
    <row r="360" spans="1:31">
      <c r="A360" s="672"/>
      <c r="B360" s="679"/>
      <c r="C360" s="679"/>
      <c r="D360" s="672"/>
      <c r="E360" s="629"/>
      <c r="F360" s="629"/>
      <c r="G360" s="629"/>
      <c r="H360" s="629"/>
      <c r="I360" s="629"/>
      <c r="J360" s="629"/>
      <c r="K360" s="629"/>
      <c r="L360" s="629"/>
      <c r="M360" s="629"/>
      <c r="N360" s="629"/>
      <c r="O360" s="629"/>
      <c r="P360" s="629"/>
      <c r="Q360" s="629"/>
      <c r="R360" s="629"/>
      <c r="S360" s="629"/>
      <c r="T360" s="629"/>
      <c r="U360" s="629"/>
      <c r="V360" s="629"/>
      <c r="W360" s="629"/>
      <c r="X360" s="629"/>
      <c r="Y360" s="629"/>
      <c r="Z360" s="629"/>
      <c r="AA360" s="629"/>
      <c r="AB360" s="629"/>
      <c r="AC360" s="629"/>
      <c r="AD360" s="629"/>
      <c r="AE360" s="629"/>
    </row>
    <row r="361" spans="1:31">
      <c r="A361" s="672"/>
      <c r="B361" s="679"/>
      <c r="C361" s="679"/>
      <c r="D361" s="672"/>
      <c r="E361" s="629"/>
      <c r="F361" s="629"/>
      <c r="G361" s="629"/>
      <c r="H361" s="629"/>
      <c r="I361" s="629"/>
      <c r="J361" s="629"/>
      <c r="K361" s="629"/>
      <c r="L361" s="629"/>
      <c r="M361" s="629"/>
      <c r="N361" s="629"/>
      <c r="O361" s="629"/>
      <c r="P361" s="629"/>
      <c r="Q361" s="629"/>
      <c r="R361" s="629"/>
      <c r="S361" s="629"/>
      <c r="T361" s="629"/>
      <c r="U361" s="629"/>
      <c r="V361" s="629"/>
      <c r="W361" s="629"/>
      <c r="X361" s="629"/>
      <c r="Y361" s="629"/>
      <c r="Z361" s="629"/>
      <c r="AA361" s="629"/>
      <c r="AB361" s="629"/>
      <c r="AC361" s="629"/>
      <c r="AD361" s="629"/>
      <c r="AE361" s="629"/>
    </row>
    <row r="362" spans="1:31">
      <c r="A362" s="672"/>
      <c r="B362" s="679"/>
      <c r="C362" s="679"/>
      <c r="D362" s="672"/>
      <c r="E362" s="629"/>
      <c r="F362" s="629"/>
      <c r="G362" s="629"/>
      <c r="H362" s="629"/>
      <c r="I362" s="629"/>
      <c r="J362" s="629"/>
      <c r="K362" s="629"/>
      <c r="L362" s="629"/>
      <c r="M362" s="629"/>
      <c r="N362" s="629"/>
      <c r="O362" s="629"/>
      <c r="P362" s="629"/>
      <c r="Q362" s="629"/>
      <c r="R362" s="629"/>
      <c r="S362" s="629"/>
      <c r="T362" s="629"/>
      <c r="U362" s="629"/>
      <c r="V362" s="629"/>
      <c r="W362" s="629"/>
      <c r="X362" s="629"/>
      <c r="Y362" s="629"/>
      <c r="Z362" s="629"/>
      <c r="AA362" s="629"/>
      <c r="AB362" s="629"/>
      <c r="AC362" s="629"/>
      <c r="AD362" s="629"/>
      <c r="AE362" s="629"/>
    </row>
    <row r="363" spans="1:31">
      <c r="A363" s="672"/>
      <c r="B363" s="679"/>
      <c r="C363" s="679"/>
      <c r="D363" s="672"/>
      <c r="E363" s="629"/>
      <c r="F363" s="629"/>
      <c r="G363" s="629"/>
      <c r="H363" s="629"/>
      <c r="I363" s="629"/>
      <c r="J363" s="629"/>
      <c r="K363" s="629"/>
      <c r="L363" s="629"/>
      <c r="M363" s="629"/>
      <c r="N363" s="629"/>
      <c r="O363" s="629"/>
      <c r="P363" s="629"/>
      <c r="Q363" s="629"/>
      <c r="R363" s="629"/>
      <c r="S363" s="629"/>
      <c r="T363" s="629"/>
      <c r="U363" s="629"/>
      <c r="V363" s="629"/>
      <c r="W363" s="629"/>
      <c r="X363" s="629"/>
      <c r="Y363" s="629"/>
      <c r="Z363" s="629"/>
      <c r="AA363" s="629"/>
      <c r="AB363" s="629"/>
      <c r="AC363" s="629"/>
      <c r="AD363" s="629"/>
      <c r="AE363" s="629"/>
    </row>
    <row r="364" spans="1:31">
      <c r="A364" s="672"/>
      <c r="B364" s="679"/>
      <c r="C364" s="679"/>
      <c r="D364" s="672"/>
      <c r="E364" s="629"/>
      <c r="F364" s="629"/>
      <c r="G364" s="629"/>
      <c r="H364" s="629"/>
      <c r="I364" s="629"/>
      <c r="J364" s="629"/>
      <c r="K364" s="629"/>
      <c r="L364" s="629"/>
      <c r="M364" s="629"/>
      <c r="N364" s="629"/>
      <c r="O364" s="629"/>
      <c r="P364" s="629"/>
      <c r="Q364" s="629"/>
      <c r="R364" s="629"/>
      <c r="S364" s="629"/>
      <c r="T364" s="629"/>
      <c r="U364" s="629"/>
      <c r="V364" s="629"/>
      <c r="W364" s="629"/>
      <c r="X364" s="629"/>
      <c r="Y364" s="629"/>
      <c r="Z364" s="629"/>
      <c r="AA364" s="629"/>
      <c r="AB364" s="629"/>
      <c r="AC364" s="629"/>
      <c r="AD364" s="629"/>
      <c r="AE364" s="629"/>
    </row>
    <row r="365" spans="1:31">
      <c r="A365" s="672"/>
      <c r="B365" s="679"/>
      <c r="C365" s="679"/>
      <c r="D365" s="672"/>
      <c r="E365" s="629"/>
      <c r="F365" s="629"/>
      <c r="G365" s="629"/>
      <c r="H365" s="629"/>
      <c r="I365" s="629"/>
      <c r="J365" s="629"/>
      <c r="K365" s="629"/>
      <c r="L365" s="629"/>
      <c r="M365" s="629"/>
      <c r="N365" s="629"/>
      <c r="O365" s="629"/>
      <c r="P365" s="629"/>
      <c r="Q365" s="629"/>
      <c r="R365" s="629"/>
      <c r="S365" s="629"/>
      <c r="T365" s="629"/>
      <c r="U365" s="629"/>
      <c r="V365" s="629"/>
      <c r="W365" s="629"/>
      <c r="X365" s="629"/>
      <c r="Y365" s="629"/>
      <c r="Z365" s="629"/>
      <c r="AA365" s="629"/>
      <c r="AB365" s="629"/>
      <c r="AC365" s="629"/>
      <c r="AD365" s="629"/>
      <c r="AE365" s="629"/>
    </row>
    <row r="366" spans="1:31">
      <c r="A366" s="672"/>
      <c r="B366" s="679"/>
      <c r="C366" s="679"/>
      <c r="D366" s="672"/>
      <c r="E366" s="629"/>
      <c r="F366" s="629"/>
      <c r="G366" s="629"/>
      <c r="H366" s="629"/>
      <c r="I366" s="629"/>
      <c r="J366" s="629"/>
      <c r="K366" s="629"/>
      <c r="L366" s="629"/>
      <c r="M366" s="629"/>
      <c r="N366" s="629"/>
      <c r="O366" s="629"/>
      <c r="P366" s="629"/>
      <c r="Q366" s="629"/>
      <c r="R366" s="629"/>
      <c r="S366" s="629"/>
      <c r="T366" s="629"/>
      <c r="U366" s="629"/>
      <c r="V366" s="629"/>
      <c r="W366" s="629"/>
      <c r="X366" s="629"/>
      <c r="Y366" s="629"/>
      <c r="Z366" s="629"/>
      <c r="AA366" s="629"/>
      <c r="AB366" s="629"/>
      <c r="AC366" s="629"/>
      <c r="AD366" s="629"/>
      <c r="AE366" s="629"/>
    </row>
    <row r="367" spans="1:31">
      <c r="A367" s="672"/>
      <c r="B367" s="679"/>
      <c r="C367" s="679"/>
      <c r="D367" s="672"/>
      <c r="E367" s="629"/>
      <c r="F367" s="629"/>
      <c r="G367" s="629"/>
      <c r="H367" s="629"/>
      <c r="I367" s="629"/>
      <c r="J367" s="629"/>
      <c r="K367" s="629"/>
      <c r="L367" s="629"/>
      <c r="M367" s="629"/>
      <c r="N367" s="629"/>
      <c r="O367" s="629"/>
      <c r="P367" s="629"/>
      <c r="Q367" s="629"/>
      <c r="R367" s="629"/>
      <c r="S367" s="629"/>
      <c r="T367" s="629"/>
      <c r="U367" s="629"/>
      <c r="V367" s="629"/>
      <c r="W367" s="629"/>
      <c r="X367" s="629"/>
      <c r="Y367" s="629"/>
      <c r="Z367" s="629"/>
      <c r="AA367" s="629"/>
      <c r="AB367" s="629"/>
      <c r="AC367" s="629"/>
      <c r="AD367" s="629"/>
      <c r="AE367" s="629"/>
    </row>
    <row r="368" spans="1:31">
      <c r="A368" s="672"/>
      <c r="B368" s="679"/>
      <c r="C368" s="679"/>
      <c r="D368" s="672"/>
      <c r="E368" s="629"/>
      <c r="F368" s="629"/>
      <c r="G368" s="629"/>
      <c r="H368" s="629"/>
      <c r="I368" s="629"/>
      <c r="J368" s="629"/>
      <c r="K368" s="629"/>
      <c r="L368" s="629"/>
      <c r="M368" s="629"/>
      <c r="N368" s="629"/>
      <c r="O368" s="629"/>
      <c r="P368" s="629"/>
      <c r="Q368" s="629"/>
      <c r="R368" s="629"/>
      <c r="S368" s="629"/>
      <c r="T368" s="629"/>
      <c r="U368" s="629"/>
      <c r="V368" s="629"/>
      <c r="W368" s="629"/>
      <c r="X368" s="629"/>
      <c r="Y368" s="629"/>
      <c r="Z368" s="629"/>
      <c r="AA368" s="629"/>
      <c r="AB368" s="629"/>
      <c r="AC368" s="629"/>
      <c r="AD368" s="629"/>
      <c r="AE368" s="629"/>
    </row>
    <row r="369" spans="1:31">
      <c r="A369" s="672"/>
      <c r="B369" s="679"/>
      <c r="C369" s="679"/>
      <c r="D369" s="672"/>
      <c r="E369" s="629"/>
      <c r="F369" s="629"/>
      <c r="G369" s="629"/>
      <c r="H369" s="629"/>
      <c r="I369" s="629"/>
      <c r="J369" s="629"/>
      <c r="K369" s="629"/>
      <c r="L369" s="629"/>
      <c r="M369" s="629"/>
      <c r="N369" s="629"/>
      <c r="O369" s="629"/>
      <c r="P369" s="629"/>
      <c r="Q369" s="629"/>
      <c r="R369" s="629"/>
      <c r="S369" s="629"/>
      <c r="T369" s="629"/>
      <c r="U369" s="629"/>
      <c r="V369" s="629"/>
      <c r="W369" s="629"/>
      <c r="X369" s="629"/>
      <c r="Y369" s="629"/>
      <c r="Z369" s="629"/>
      <c r="AA369" s="629"/>
      <c r="AB369" s="629"/>
      <c r="AC369" s="629"/>
      <c r="AD369" s="629"/>
      <c r="AE369" s="629"/>
    </row>
    <row r="370" spans="1:31">
      <c r="A370" s="672"/>
      <c r="B370" s="679"/>
      <c r="C370" s="679"/>
      <c r="D370" s="672"/>
      <c r="E370" s="629"/>
      <c r="F370" s="629"/>
      <c r="G370" s="629"/>
      <c r="H370" s="629"/>
      <c r="I370" s="629"/>
      <c r="J370" s="629"/>
      <c r="K370" s="629"/>
      <c r="L370" s="629"/>
      <c r="M370" s="629"/>
      <c r="N370" s="629"/>
      <c r="O370" s="629"/>
      <c r="P370" s="629"/>
      <c r="Q370" s="629"/>
      <c r="R370" s="629"/>
      <c r="S370" s="629"/>
      <c r="T370" s="629"/>
      <c r="U370" s="629"/>
      <c r="V370" s="629"/>
      <c r="W370" s="629"/>
      <c r="X370" s="629"/>
      <c r="Y370" s="629"/>
      <c r="Z370" s="629"/>
      <c r="AA370" s="629"/>
      <c r="AB370" s="629"/>
      <c r="AC370" s="629"/>
      <c r="AD370" s="629"/>
      <c r="AE370" s="629"/>
    </row>
    <row r="371" spans="1:31">
      <c r="A371" s="672"/>
      <c r="B371" s="679"/>
      <c r="C371" s="679"/>
      <c r="D371" s="672"/>
      <c r="E371" s="629"/>
      <c r="F371" s="629"/>
      <c r="G371" s="629"/>
      <c r="H371" s="629"/>
      <c r="I371" s="629"/>
      <c r="J371" s="629"/>
      <c r="K371" s="629"/>
      <c r="L371" s="629"/>
      <c r="M371" s="629"/>
      <c r="N371" s="629"/>
      <c r="O371" s="629"/>
      <c r="P371" s="629"/>
      <c r="Q371" s="629"/>
      <c r="R371" s="629"/>
      <c r="S371" s="629"/>
      <c r="T371" s="629"/>
      <c r="U371" s="629"/>
      <c r="V371" s="629"/>
      <c r="W371" s="629"/>
      <c r="X371" s="629"/>
      <c r="Y371" s="629"/>
      <c r="Z371" s="629"/>
      <c r="AA371" s="629"/>
      <c r="AB371" s="629"/>
      <c r="AC371" s="629"/>
      <c r="AD371" s="629"/>
      <c r="AE371" s="629"/>
    </row>
    <row r="372" spans="1:31">
      <c r="A372" s="672"/>
      <c r="B372" s="679"/>
      <c r="C372" s="679"/>
      <c r="D372" s="672"/>
      <c r="E372" s="629"/>
      <c r="F372" s="629"/>
      <c r="G372" s="629"/>
      <c r="H372" s="629"/>
      <c r="I372" s="629"/>
      <c r="J372" s="629"/>
      <c r="K372" s="629"/>
      <c r="L372" s="629"/>
      <c r="M372" s="629"/>
      <c r="N372" s="629"/>
      <c r="O372" s="629"/>
      <c r="P372" s="629"/>
      <c r="Q372" s="629"/>
      <c r="R372" s="629"/>
      <c r="S372" s="629"/>
      <c r="T372" s="629"/>
      <c r="U372" s="629"/>
      <c r="V372" s="629"/>
      <c r="W372" s="629"/>
      <c r="X372" s="629"/>
      <c r="Y372" s="629"/>
      <c r="Z372" s="629"/>
      <c r="AA372" s="629"/>
      <c r="AB372" s="629"/>
      <c r="AC372" s="629"/>
      <c r="AD372" s="629"/>
      <c r="AE372" s="629"/>
    </row>
    <row r="373" spans="1:31">
      <c r="A373" s="672"/>
      <c r="B373" s="679"/>
      <c r="C373" s="679"/>
      <c r="D373" s="672"/>
      <c r="E373" s="629"/>
      <c r="F373" s="629"/>
      <c r="G373" s="629"/>
      <c r="H373" s="629"/>
      <c r="I373" s="629"/>
      <c r="J373" s="629"/>
      <c r="K373" s="629"/>
      <c r="L373" s="629"/>
      <c r="M373" s="629"/>
      <c r="N373" s="629"/>
      <c r="O373" s="629"/>
      <c r="P373" s="629"/>
      <c r="Q373" s="629"/>
      <c r="R373" s="629"/>
      <c r="S373" s="629"/>
      <c r="T373" s="629"/>
      <c r="U373" s="629"/>
      <c r="V373" s="629"/>
      <c r="W373" s="629"/>
      <c r="X373" s="629"/>
      <c r="Y373" s="629"/>
      <c r="Z373" s="629"/>
      <c r="AA373" s="629"/>
      <c r="AB373" s="629"/>
      <c r="AC373" s="629"/>
      <c r="AD373" s="629"/>
      <c r="AE373" s="629"/>
    </row>
    <row r="374" spans="1:31">
      <c r="A374" s="672"/>
      <c r="B374" s="679"/>
      <c r="C374" s="679"/>
      <c r="D374" s="672"/>
      <c r="E374" s="629"/>
      <c r="F374" s="629"/>
      <c r="G374" s="629"/>
      <c r="H374" s="629"/>
      <c r="I374" s="629"/>
      <c r="J374" s="629"/>
      <c r="K374" s="629"/>
      <c r="L374" s="629"/>
      <c r="M374" s="629"/>
      <c r="N374" s="629"/>
      <c r="O374" s="629"/>
      <c r="P374" s="629"/>
      <c r="Q374" s="629"/>
      <c r="R374" s="629"/>
      <c r="S374" s="629"/>
      <c r="T374" s="629"/>
      <c r="U374" s="629"/>
      <c r="V374" s="629"/>
      <c r="W374" s="629"/>
      <c r="X374" s="629"/>
      <c r="Y374" s="629"/>
      <c r="Z374" s="629"/>
      <c r="AA374" s="629"/>
      <c r="AB374" s="629"/>
      <c r="AC374" s="629"/>
      <c r="AD374" s="629"/>
      <c r="AE374" s="629"/>
    </row>
    <row r="375" spans="1:31">
      <c r="A375" s="672"/>
      <c r="B375" s="679"/>
      <c r="C375" s="679"/>
      <c r="D375" s="672"/>
      <c r="E375" s="629"/>
      <c r="F375" s="629"/>
      <c r="G375" s="629"/>
      <c r="H375" s="629"/>
      <c r="I375" s="629"/>
      <c r="J375" s="629"/>
      <c r="K375" s="629"/>
      <c r="L375" s="629"/>
      <c r="M375" s="629"/>
      <c r="N375" s="629"/>
      <c r="O375" s="629"/>
      <c r="P375" s="629"/>
      <c r="Q375" s="629"/>
      <c r="R375" s="629"/>
      <c r="S375" s="629"/>
      <c r="T375" s="629"/>
      <c r="U375" s="629"/>
      <c r="V375" s="629"/>
      <c r="W375" s="629"/>
      <c r="X375" s="629"/>
      <c r="Y375" s="629"/>
      <c r="Z375" s="629"/>
      <c r="AA375" s="629"/>
      <c r="AB375" s="629"/>
      <c r="AC375" s="629"/>
      <c r="AD375" s="629"/>
      <c r="AE375" s="629"/>
    </row>
    <row r="376" spans="1:31">
      <c r="A376" s="672"/>
      <c r="B376" s="679"/>
      <c r="C376" s="679"/>
      <c r="D376" s="672"/>
      <c r="E376" s="629"/>
      <c r="F376" s="629"/>
      <c r="G376" s="629"/>
      <c r="H376" s="629"/>
      <c r="I376" s="629"/>
      <c r="J376" s="629"/>
      <c r="K376" s="629"/>
      <c r="L376" s="629"/>
      <c r="M376" s="629"/>
      <c r="N376" s="629"/>
      <c r="O376" s="629"/>
      <c r="P376" s="629"/>
      <c r="Q376" s="629"/>
      <c r="R376" s="629"/>
      <c r="S376" s="629"/>
      <c r="T376" s="629"/>
      <c r="U376" s="629"/>
      <c r="V376" s="629"/>
      <c r="W376" s="629"/>
      <c r="X376" s="629"/>
      <c r="Y376" s="629"/>
      <c r="Z376" s="629"/>
      <c r="AA376" s="629"/>
      <c r="AB376" s="629"/>
      <c r="AC376" s="629"/>
      <c r="AD376" s="629"/>
      <c r="AE376" s="629"/>
    </row>
    <row r="377" spans="1:31">
      <c r="A377" s="672"/>
      <c r="B377" s="679"/>
      <c r="C377" s="679"/>
      <c r="D377" s="672"/>
      <c r="E377" s="629"/>
      <c r="F377" s="629"/>
      <c r="G377" s="629"/>
      <c r="H377" s="629"/>
      <c r="I377" s="629"/>
      <c r="J377" s="629"/>
      <c r="K377" s="629"/>
      <c r="L377" s="629"/>
      <c r="M377" s="629"/>
      <c r="N377" s="629"/>
      <c r="O377" s="629"/>
      <c r="P377" s="629"/>
      <c r="Q377" s="629"/>
      <c r="R377" s="629"/>
      <c r="S377" s="629"/>
      <c r="T377" s="629"/>
      <c r="U377" s="629"/>
      <c r="V377" s="629"/>
      <c r="W377" s="629"/>
      <c r="X377" s="629"/>
      <c r="Y377" s="629"/>
      <c r="Z377" s="629"/>
      <c r="AA377" s="629"/>
      <c r="AB377" s="629"/>
      <c r="AC377" s="629"/>
      <c r="AD377" s="629"/>
      <c r="AE377" s="629"/>
    </row>
    <row r="378" spans="1:31">
      <c r="A378" s="672"/>
      <c r="B378" s="679"/>
      <c r="C378" s="679"/>
      <c r="D378" s="672"/>
      <c r="E378" s="629"/>
      <c r="F378" s="629"/>
      <c r="G378" s="629"/>
      <c r="H378" s="629"/>
      <c r="I378" s="629"/>
      <c r="J378" s="629"/>
      <c r="K378" s="629"/>
      <c r="L378" s="629"/>
      <c r="M378" s="629"/>
      <c r="N378" s="629"/>
      <c r="O378" s="629"/>
      <c r="P378" s="629"/>
      <c r="Q378" s="629"/>
      <c r="R378" s="629"/>
      <c r="S378" s="629"/>
      <c r="T378" s="629"/>
      <c r="U378" s="629"/>
      <c r="V378" s="629"/>
      <c r="W378" s="629"/>
      <c r="X378" s="629"/>
      <c r="Y378" s="629"/>
      <c r="Z378" s="629"/>
      <c r="AA378" s="629"/>
      <c r="AB378" s="629"/>
      <c r="AC378" s="629"/>
      <c r="AD378" s="629"/>
      <c r="AE378" s="629"/>
    </row>
    <row r="379" spans="1:31">
      <c r="A379" s="672"/>
      <c r="B379" s="679"/>
      <c r="C379" s="679"/>
      <c r="D379" s="672"/>
      <c r="E379" s="629"/>
      <c r="F379" s="629"/>
      <c r="G379" s="629"/>
      <c r="H379" s="629"/>
      <c r="I379" s="629"/>
      <c r="J379" s="629"/>
      <c r="K379" s="629"/>
      <c r="L379" s="629"/>
      <c r="M379" s="629"/>
      <c r="N379" s="629"/>
      <c r="O379" s="629"/>
      <c r="P379" s="629"/>
      <c r="Q379" s="629"/>
      <c r="R379" s="629"/>
      <c r="S379" s="629"/>
      <c r="T379" s="629"/>
      <c r="U379" s="629"/>
      <c r="V379" s="629"/>
      <c r="W379" s="629"/>
      <c r="X379" s="629"/>
      <c r="Y379" s="629"/>
      <c r="Z379" s="629"/>
      <c r="AA379" s="629"/>
      <c r="AB379" s="629"/>
      <c r="AC379" s="629"/>
      <c r="AD379" s="629"/>
      <c r="AE379" s="629"/>
    </row>
    <row r="380" spans="1:31">
      <c r="A380" s="672"/>
      <c r="B380" s="679"/>
      <c r="C380" s="679"/>
      <c r="D380" s="672"/>
      <c r="E380" s="629"/>
      <c r="F380" s="629"/>
      <c r="G380" s="629"/>
      <c r="H380" s="629"/>
      <c r="I380" s="629"/>
      <c r="J380" s="629"/>
      <c r="K380" s="629"/>
      <c r="L380" s="629"/>
      <c r="M380" s="629"/>
      <c r="N380" s="629"/>
      <c r="O380" s="629"/>
      <c r="P380" s="629"/>
      <c r="Q380" s="629"/>
      <c r="R380" s="629"/>
      <c r="S380" s="629"/>
      <c r="T380" s="629"/>
      <c r="U380" s="629"/>
      <c r="V380" s="629"/>
      <c r="W380" s="629"/>
      <c r="X380" s="629"/>
      <c r="Y380" s="629"/>
      <c r="Z380" s="629"/>
      <c r="AA380" s="629"/>
      <c r="AB380" s="629"/>
      <c r="AC380" s="629"/>
      <c r="AD380" s="629"/>
      <c r="AE380" s="629"/>
    </row>
    <row r="381" spans="1:31">
      <c r="A381" s="672"/>
      <c r="B381" s="679"/>
      <c r="C381" s="679"/>
      <c r="D381" s="672"/>
      <c r="E381" s="629"/>
      <c r="F381" s="629"/>
      <c r="G381" s="629"/>
      <c r="H381" s="629"/>
      <c r="I381" s="629"/>
      <c r="J381" s="629"/>
      <c r="K381" s="629"/>
      <c r="L381" s="629"/>
      <c r="M381" s="629"/>
      <c r="N381" s="629"/>
      <c r="O381" s="629"/>
      <c r="P381" s="629"/>
      <c r="Q381" s="629"/>
      <c r="R381" s="629"/>
      <c r="S381" s="629"/>
      <c r="T381" s="629"/>
      <c r="U381" s="629"/>
      <c r="V381" s="629"/>
      <c r="W381" s="629"/>
      <c r="X381" s="629"/>
      <c r="Y381" s="629"/>
      <c r="Z381" s="629"/>
      <c r="AA381" s="629"/>
      <c r="AB381" s="629"/>
      <c r="AC381" s="629"/>
      <c r="AD381" s="629"/>
      <c r="AE381" s="629"/>
    </row>
    <row r="382" spans="1:31">
      <c r="A382" s="672"/>
      <c r="B382" s="679"/>
      <c r="C382" s="679"/>
      <c r="D382" s="672"/>
      <c r="E382" s="629"/>
      <c r="F382" s="629"/>
      <c r="G382" s="629"/>
      <c r="H382" s="629"/>
      <c r="I382" s="629"/>
      <c r="J382" s="629"/>
      <c r="K382" s="629"/>
      <c r="L382" s="629"/>
      <c r="M382" s="629"/>
      <c r="N382" s="629"/>
      <c r="O382" s="629"/>
      <c r="P382" s="629"/>
      <c r="Q382" s="629"/>
      <c r="R382" s="629"/>
      <c r="S382" s="629"/>
      <c r="T382" s="629"/>
      <c r="U382" s="629"/>
      <c r="V382" s="629"/>
      <c r="W382" s="629"/>
      <c r="X382" s="629"/>
      <c r="Y382" s="629"/>
      <c r="Z382" s="629"/>
      <c r="AA382" s="629"/>
      <c r="AB382" s="629"/>
      <c r="AC382" s="629"/>
      <c r="AD382" s="629"/>
      <c r="AE382" s="629"/>
    </row>
    <row r="383" spans="1:31">
      <c r="A383" s="672"/>
      <c r="B383" s="679"/>
      <c r="C383" s="679"/>
      <c r="D383" s="672"/>
      <c r="E383" s="629"/>
      <c r="F383" s="629"/>
      <c r="G383" s="629"/>
      <c r="H383" s="629"/>
      <c r="I383" s="629"/>
      <c r="J383" s="629"/>
      <c r="K383" s="629"/>
      <c r="L383" s="629"/>
      <c r="M383" s="629"/>
      <c r="N383" s="629"/>
      <c r="O383" s="629"/>
      <c r="P383" s="629"/>
      <c r="Q383" s="629"/>
      <c r="R383" s="629"/>
      <c r="S383" s="629"/>
      <c r="T383" s="629"/>
      <c r="U383" s="629"/>
      <c r="V383" s="629"/>
      <c r="W383" s="629"/>
      <c r="X383" s="629"/>
      <c r="Y383" s="629"/>
      <c r="Z383" s="629"/>
      <c r="AA383" s="629"/>
      <c r="AB383" s="629"/>
      <c r="AC383" s="629"/>
      <c r="AD383" s="629"/>
      <c r="AE383" s="629"/>
    </row>
    <row r="384" spans="1:31">
      <c r="A384" s="672"/>
      <c r="B384" s="679"/>
      <c r="C384" s="679"/>
      <c r="D384" s="672"/>
      <c r="E384" s="629"/>
      <c r="F384" s="629"/>
      <c r="G384" s="629"/>
      <c r="H384" s="629"/>
      <c r="I384" s="629"/>
      <c r="J384" s="629"/>
      <c r="K384" s="629"/>
      <c r="L384" s="629"/>
      <c r="M384" s="629"/>
      <c r="N384" s="629"/>
      <c r="O384" s="629"/>
      <c r="P384" s="629"/>
      <c r="Q384" s="629"/>
      <c r="R384" s="629"/>
      <c r="S384" s="629"/>
      <c r="T384" s="629"/>
      <c r="U384" s="629"/>
      <c r="V384" s="629"/>
      <c r="W384" s="629"/>
      <c r="X384" s="629"/>
      <c r="Y384" s="629"/>
      <c r="Z384" s="629"/>
      <c r="AA384" s="629"/>
      <c r="AB384" s="629"/>
      <c r="AC384" s="629"/>
      <c r="AD384" s="629"/>
      <c r="AE384" s="629"/>
    </row>
    <row r="385" spans="1:31">
      <c r="A385" s="672"/>
      <c r="B385" s="679"/>
      <c r="C385" s="679"/>
      <c r="D385" s="672"/>
      <c r="E385" s="629"/>
      <c r="F385" s="629"/>
      <c r="G385" s="629"/>
      <c r="H385" s="629"/>
      <c r="I385" s="629"/>
      <c r="J385" s="629"/>
      <c r="K385" s="629"/>
      <c r="L385" s="629"/>
      <c r="M385" s="629"/>
      <c r="N385" s="629"/>
      <c r="O385" s="629"/>
      <c r="P385" s="629"/>
      <c r="Q385" s="629"/>
      <c r="R385" s="629"/>
      <c r="S385" s="629"/>
      <c r="T385" s="629"/>
      <c r="U385" s="629"/>
      <c r="V385" s="629"/>
      <c r="W385" s="629"/>
      <c r="X385" s="629"/>
      <c r="Y385" s="629"/>
      <c r="Z385" s="629"/>
      <c r="AA385" s="629"/>
      <c r="AB385" s="629"/>
      <c r="AC385" s="629"/>
      <c r="AD385" s="629"/>
      <c r="AE385" s="629"/>
    </row>
    <row r="386" spans="1:31">
      <c r="A386" s="672"/>
      <c r="B386" s="679"/>
      <c r="C386" s="679"/>
      <c r="D386" s="672"/>
      <c r="E386" s="629"/>
      <c r="F386" s="629"/>
      <c r="G386" s="629"/>
      <c r="H386" s="629"/>
      <c r="I386" s="629"/>
      <c r="J386" s="629"/>
      <c r="K386" s="629"/>
      <c r="L386" s="629"/>
      <c r="M386" s="629"/>
      <c r="N386" s="629"/>
      <c r="O386" s="629"/>
      <c r="P386" s="629"/>
      <c r="Q386" s="629"/>
      <c r="R386" s="629"/>
      <c r="S386" s="629"/>
      <c r="T386" s="629"/>
      <c r="U386" s="629"/>
      <c r="V386" s="629"/>
      <c r="W386" s="629"/>
      <c r="X386" s="629"/>
      <c r="Y386" s="629"/>
      <c r="Z386" s="629"/>
      <c r="AA386" s="629"/>
      <c r="AB386" s="629"/>
      <c r="AC386" s="629"/>
      <c r="AD386" s="629"/>
      <c r="AE386" s="629"/>
    </row>
    <row r="387" spans="1:31">
      <c r="A387" s="672"/>
      <c r="B387" s="679"/>
      <c r="C387" s="679"/>
      <c r="D387" s="672"/>
      <c r="E387" s="629"/>
      <c r="F387" s="629"/>
      <c r="G387" s="629"/>
      <c r="H387" s="629"/>
      <c r="I387" s="629"/>
      <c r="J387" s="629"/>
      <c r="K387" s="629"/>
      <c r="L387" s="629"/>
      <c r="M387" s="629"/>
      <c r="N387" s="629"/>
      <c r="O387" s="629"/>
      <c r="P387" s="629"/>
      <c r="Q387" s="629"/>
      <c r="R387" s="629"/>
      <c r="S387" s="629"/>
      <c r="T387" s="629"/>
      <c r="U387" s="629"/>
      <c r="V387" s="629"/>
      <c r="W387" s="629"/>
      <c r="X387" s="629"/>
      <c r="Y387" s="629"/>
      <c r="Z387" s="629"/>
      <c r="AA387" s="629"/>
      <c r="AB387" s="629"/>
      <c r="AC387" s="629"/>
      <c r="AD387" s="629"/>
      <c r="AE387" s="629"/>
    </row>
    <row r="388" spans="1:31">
      <c r="A388" s="672"/>
      <c r="B388" s="679"/>
      <c r="C388" s="679"/>
      <c r="D388" s="672"/>
      <c r="E388" s="629"/>
      <c r="F388" s="629"/>
      <c r="G388" s="629"/>
      <c r="H388" s="629"/>
      <c r="I388" s="629"/>
      <c r="J388" s="629"/>
      <c r="K388" s="629"/>
      <c r="L388" s="629"/>
      <c r="M388" s="629"/>
      <c r="N388" s="629"/>
      <c r="O388" s="629"/>
      <c r="P388" s="629"/>
      <c r="Q388" s="629"/>
      <c r="R388" s="629"/>
      <c r="S388" s="629"/>
      <c r="T388" s="629"/>
      <c r="U388" s="629"/>
      <c r="V388" s="629"/>
      <c r="W388" s="629"/>
      <c r="X388" s="629"/>
      <c r="Y388" s="629"/>
      <c r="Z388" s="629"/>
      <c r="AA388" s="629"/>
      <c r="AB388" s="629"/>
      <c r="AC388" s="629"/>
      <c r="AD388" s="629"/>
      <c r="AE388" s="629"/>
    </row>
    <row r="389" spans="1:31">
      <c r="A389" s="672"/>
      <c r="B389" s="679"/>
      <c r="C389" s="679"/>
      <c r="D389" s="672"/>
      <c r="E389" s="629"/>
      <c r="F389" s="629"/>
      <c r="G389" s="629"/>
      <c r="H389" s="629"/>
      <c r="I389" s="629"/>
      <c r="J389" s="629"/>
      <c r="K389" s="629"/>
      <c r="L389" s="629"/>
      <c r="M389" s="629"/>
      <c r="N389" s="629"/>
      <c r="O389" s="629"/>
      <c r="P389" s="629"/>
      <c r="Q389" s="629"/>
      <c r="R389" s="629"/>
      <c r="S389" s="629"/>
      <c r="T389" s="629"/>
      <c r="U389" s="629"/>
      <c r="V389" s="629"/>
      <c r="W389" s="629"/>
      <c r="X389" s="629"/>
      <c r="Y389" s="629"/>
      <c r="Z389" s="629"/>
      <c r="AA389" s="629"/>
      <c r="AB389" s="629"/>
      <c r="AC389" s="629"/>
      <c r="AD389" s="629"/>
      <c r="AE389" s="629"/>
    </row>
    <row r="390" spans="1:31">
      <c r="A390" s="672"/>
      <c r="B390" s="679"/>
      <c r="C390" s="679"/>
      <c r="D390" s="672"/>
      <c r="E390" s="629"/>
      <c r="F390" s="629"/>
      <c r="G390" s="629"/>
      <c r="H390" s="629"/>
      <c r="I390" s="629"/>
      <c r="J390" s="629"/>
      <c r="K390" s="629"/>
      <c r="L390" s="629"/>
      <c r="M390" s="629"/>
      <c r="N390" s="629"/>
      <c r="O390" s="629"/>
      <c r="P390" s="629"/>
      <c r="Q390" s="629"/>
      <c r="R390" s="629"/>
      <c r="S390" s="629"/>
      <c r="T390" s="629"/>
      <c r="U390" s="629"/>
      <c r="V390" s="629"/>
      <c r="W390" s="629"/>
      <c r="X390" s="629"/>
      <c r="Y390" s="629"/>
      <c r="Z390" s="629"/>
      <c r="AA390" s="629"/>
      <c r="AB390" s="629"/>
      <c r="AC390" s="629"/>
      <c r="AD390" s="629"/>
      <c r="AE390" s="629"/>
    </row>
    <row r="391" spans="1:31">
      <c r="A391" s="672"/>
      <c r="B391" s="679"/>
      <c r="C391" s="679"/>
      <c r="D391" s="672"/>
      <c r="E391" s="629"/>
      <c r="F391" s="629"/>
      <c r="G391" s="629"/>
      <c r="H391" s="629"/>
      <c r="I391" s="629"/>
      <c r="J391" s="629"/>
      <c r="K391" s="629"/>
      <c r="L391" s="629"/>
      <c r="M391" s="629"/>
      <c r="N391" s="629"/>
      <c r="O391" s="629"/>
      <c r="P391" s="629"/>
      <c r="Q391" s="629"/>
      <c r="R391" s="629"/>
      <c r="S391" s="629"/>
      <c r="T391" s="629"/>
      <c r="U391" s="629"/>
      <c r="V391" s="629"/>
      <c r="W391" s="629"/>
      <c r="X391" s="629"/>
      <c r="Y391" s="629"/>
      <c r="Z391" s="629"/>
      <c r="AA391" s="629"/>
      <c r="AB391" s="629"/>
      <c r="AC391" s="629"/>
      <c r="AD391" s="629"/>
      <c r="AE391" s="629"/>
    </row>
    <row r="392" spans="1:31">
      <c r="A392" s="672"/>
      <c r="B392" s="679"/>
      <c r="C392" s="679"/>
      <c r="D392" s="672"/>
      <c r="E392" s="629"/>
      <c r="F392" s="629"/>
      <c r="G392" s="629"/>
      <c r="H392" s="629"/>
      <c r="I392" s="629"/>
      <c r="J392" s="629"/>
      <c r="K392" s="629"/>
      <c r="L392" s="629"/>
      <c r="M392" s="629"/>
      <c r="N392" s="629"/>
      <c r="O392" s="629"/>
      <c r="P392" s="629"/>
      <c r="Q392" s="629"/>
      <c r="R392" s="629"/>
      <c r="S392" s="629"/>
      <c r="T392" s="629"/>
      <c r="U392" s="629"/>
      <c r="V392" s="629"/>
      <c r="W392" s="629"/>
      <c r="X392" s="629"/>
      <c r="Y392" s="629"/>
      <c r="Z392" s="629"/>
      <c r="AA392" s="629"/>
      <c r="AB392" s="629"/>
      <c r="AC392" s="629"/>
      <c r="AD392" s="629"/>
      <c r="AE392" s="629"/>
    </row>
    <row r="393" spans="1:31">
      <c r="A393" s="672"/>
      <c r="B393" s="679"/>
      <c r="C393" s="679"/>
      <c r="D393" s="672"/>
      <c r="E393" s="629"/>
      <c r="F393" s="629"/>
      <c r="G393" s="629"/>
      <c r="H393" s="629"/>
      <c r="I393" s="629"/>
      <c r="J393" s="629"/>
      <c r="K393" s="629"/>
      <c r="L393" s="629"/>
      <c r="M393" s="629"/>
      <c r="N393" s="629"/>
      <c r="O393" s="629"/>
      <c r="P393" s="629"/>
      <c r="Q393" s="629"/>
      <c r="R393" s="629"/>
      <c r="S393" s="629"/>
      <c r="T393" s="629"/>
      <c r="U393" s="629"/>
      <c r="V393" s="629"/>
      <c r="W393" s="629"/>
      <c r="X393" s="629"/>
      <c r="Y393" s="629"/>
      <c r="Z393" s="629"/>
      <c r="AA393" s="629"/>
      <c r="AB393" s="629"/>
      <c r="AC393" s="629"/>
      <c r="AD393" s="629"/>
      <c r="AE393" s="629"/>
    </row>
    <row r="394" spans="1:31">
      <c r="A394" s="672"/>
      <c r="B394" s="679"/>
      <c r="C394" s="679"/>
      <c r="D394" s="672"/>
      <c r="E394" s="629"/>
      <c r="F394" s="629"/>
      <c r="G394" s="629"/>
      <c r="H394" s="629"/>
      <c r="I394" s="629"/>
      <c r="J394" s="629"/>
      <c r="K394" s="629"/>
      <c r="L394" s="629"/>
      <c r="M394" s="629"/>
      <c r="N394" s="629"/>
      <c r="O394" s="629"/>
      <c r="P394" s="629"/>
      <c r="Q394" s="629"/>
      <c r="R394" s="629"/>
      <c r="S394" s="629"/>
      <c r="T394" s="629"/>
      <c r="U394" s="629"/>
      <c r="V394" s="629"/>
      <c r="W394" s="629"/>
      <c r="X394" s="629"/>
      <c r="Y394" s="629"/>
      <c r="Z394" s="629"/>
      <c r="AA394" s="629"/>
      <c r="AB394" s="629"/>
      <c r="AC394" s="629"/>
      <c r="AD394" s="629"/>
      <c r="AE394" s="629"/>
    </row>
    <row r="395" spans="1:31">
      <c r="A395" s="672"/>
      <c r="B395" s="679"/>
      <c r="C395" s="679"/>
      <c r="D395" s="672"/>
      <c r="E395" s="629"/>
      <c r="F395" s="629"/>
      <c r="G395" s="629"/>
      <c r="H395" s="629"/>
      <c r="I395" s="629"/>
      <c r="J395" s="629"/>
      <c r="K395" s="629"/>
      <c r="L395" s="629"/>
      <c r="M395" s="629"/>
      <c r="N395" s="629"/>
      <c r="O395" s="629"/>
      <c r="P395" s="629"/>
      <c r="Q395" s="629"/>
      <c r="R395" s="629"/>
      <c r="S395" s="629"/>
      <c r="T395" s="629"/>
      <c r="U395" s="629"/>
      <c r="V395" s="629"/>
      <c r="W395" s="629"/>
      <c r="X395" s="629"/>
      <c r="Y395" s="629"/>
      <c r="Z395" s="629"/>
      <c r="AA395" s="629"/>
      <c r="AB395" s="629"/>
      <c r="AC395" s="629"/>
      <c r="AD395" s="629"/>
      <c r="AE395" s="629"/>
    </row>
    <row r="396" spans="1:31">
      <c r="A396" s="672"/>
      <c r="B396" s="679"/>
      <c r="C396" s="679"/>
      <c r="D396" s="672"/>
      <c r="E396" s="629"/>
      <c r="F396" s="629"/>
      <c r="G396" s="629"/>
      <c r="H396" s="629"/>
      <c r="I396" s="629"/>
      <c r="J396" s="629"/>
      <c r="K396" s="629"/>
      <c r="L396" s="629"/>
      <c r="M396" s="629"/>
      <c r="N396" s="629"/>
      <c r="O396" s="629"/>
      <c r="P396" s="629"/>
      <c r="Q396" s="629"/>
      <c r="R396" s="629"/>
      <c r="S396" s="629"/>
      <c r="T396" s="629"/>
      <c r="U396" s="629"/>
      <c r="V396" s="629"/>
      <c r="W396" s="629"/>
      <c r="X396" s="629"/>
      <c r="Y396" s="629"/>
      <c r="Z396" s="629"/>
      <c r="AA396" s="629"/>
      <c r="AB396" s="629"/>
      <c r="AC396" s="629"/>
      <c r="AD396" s="629"/>
      <c r="AE396" s="629"/>
    </row>
    <row r="397" spans="1:31">
      <c r="A397" s="672"/>
      <c r="B397" s="679"/>
      <c r="C397" s="679"/>
      <c r="D397" s="672"/>
      <c r="E397" s="629"/>
      <c r="F397" s="629"/>
      <c r="G397" s="629"/>
      <c r="H397" s="629"/>
      <c r="I397" s="629"/>
      <c r="J397" s="629"/>
      <c r="K397" s="629"/>
      <c r="L397" s="629"/>
      <c r="M397" s="629"/>
      <c r="N397" s="629"/>
      <c r="O397" s="629"/>
      <c r="P397" s="629"/>
      <c r="Q397" s="629"/>
      <c r="R397" s="629"/>
      <c r="S397" s="629"/>
      <c r="T397" s="629"/>
      <c r="U397" s="629"/>
      <c r="V397" s="629"/>
      <c r="W397" s="629"/>
      <c r="X397" s="629"/>
      <c r="Y397" s="629"/>
      <c r="Z397" s="629"/>
      <c r="AA397" s="629"/>
      <c r="AB397" s="629"/>
      <c r="AC397" s="629"/>
      <c r="AD397" s="629"/>
      <c r="AE397" s="629"/>
    </row>
    <row r="398" spans="1:31">
      <c r="A398" s="672"/>
      <c r="B398" s="679"/>
      <c r="C398" s="679"/>
      <c r="D398" s="672"/>
      <c r="E398" s="629"/>
      <c r="F398" s="629"/>
      <c r="G398" s="629"/>
      <c r="H398" s="629"/>
      <c r="I398" s="629"/>
      <c r="J398" s="629"/>
      <c r="K398" s="629"/>
      <c r="L398" s="629"/>
      <c r="M398" s="629"/>
      <c r="N398" s="629"/>
      <c r="O398" s="629"/>
      <c r="P398" s="629"/>
      <c r="Q398" s="629"/>
      <c r="R398" s="629"/>
      <c r="S398" s="629"/>
      <c r="T398" s="629"/>
      <c r="U398" s="629"/>
      <c r="V398" s="629"/>
      <c r="W398" s="629"/>
      <c r="X398" s="629"/>
      <c r="Y398" s="629"/>
      <c r="Z398" s="629"/>
      <c r="AA398" s="629"/>
      <c r="AB398" s="629"/>
      <c r="AC398" s="629"/>
      <c r="AD398" s="629"/>
      <c r="AE398" s="629"/>
    </row>
    <row r="399" spans="1:31">
      <c r="A399" s="672"/>
      <c r="B399" s="679"/>
      <c r="C399" s="679"/>
      <c r="D399" s="672"/>
      <c r="E399" s="629"/>
      <c r="F399" s="629"/>
      <c r="G399" s="629"/>
      <c r="H399" s="629"/>
      <c r="I399" s="629"/>
      <c r="J399" s="629"/>
      <c r="K399" s="629"/>
      <c r="L399" s="629"/>
      <c r="M399" s="629"/>
      <c r="N399" s="629"/>
      <c r="O399" s="629"/>
      <c r="P399" s="629"/>
      <c r="Q399" s="629"/>
      <c r="R399" s="629"/>
      <c r="S399" s="629"/>
      <c r="T399" s="629"/>
      <c r="U399" s="629"/>
      <c r="V399" s="629"/>
      <c r="W399" s="629"/>
      <c r="X399" s="629"/>
      <c r="Y399" s="629"/>
      <c r="Z399" s="629"/>
      <c r="AA399" s="629"/>
      <c r="AB399" s="629"/>
      <c r="AC399" s="629"/>
      <c r="AD399" s="629"/>
      <c r="AE399" s="629"/>
    </row>
    <row r="400" spans="1:31">
      <c r="A400" s="672"/>
      <c r="B400" s="679"/>
      <c r="C400" s="679"/>
      <c r="D400" s="672"/>
      <c r="E400" s="629"/>
      <c r="F400" s="629"/>
      <c r="G400" s="629"/>
      <c r="H400" s="629"/>
      <c r="I400" s="629"/>
      <c r="J400" s="629"/>
      <c r="K400" s="629"/>
      <c r="L400" s="629"/>
      <c r="M400" s="629"/>
      <c r="N400" s="629"/>
      <c r="O400" s="629"/>
      <c r="P400" s="629"/>
      <c r="Q400" s="629"/>
      <c r="R400" s="629"/>
      <c r="S400" s="629"/>
      <c r="T400" s="629"/>
      <c r="U400" s="629"/>
      <c r="V400" s="629"/>
      <c r="W400" s="629"/>
      <c r="X400" s="629"/>
      <c r="Y400" s="629"/>
      <c r="Z400" s="629"/>
      <c r="AA400" s="629"/>
      <c r="AB400" s="629"/>
      <c r="AC400" s="629"/>
      <c r="AD400" s="629"/>
      <c r="AE400" s="629"/>
    </row>
    <row r="401" spans="1:31">
      <c r="A401" s="672"/>
      <c r="B401" s="679"/>
      <c r="C401" s="679"/>
      <c r="D401" s="672"/>
      <c r="E401" s="629"/>
      <c r="F401" s="629"/>
      <c r="G401" s="629"/>
      <c r="H401" s="629"/>
      <c r="I401" s="629"/>
      <c r="J401" s="629"/>
      <c r="K401" s="629"/>
      <c r="L401" s="629"/>
      <c r="M401" s="629"/>
      <c r="N401" s="629"/>
      <c r="O401" s="629"/>
      <c r="P401" s="629"/>
      <c r="Q401" s="629"/>
      <c r="R401" s="629"/>
      <c r="S401" s="629"/>
      <c r="T401" s="629"/>
      <c r="U401" s="629"/>
      <c r="V401" s="629"/>
      <c r="W401" s="629"/>
      <c r="X401" s="629"/>
      <c r="Y401" s="629"/>
      <c r="Z401" s="629"/>
      <c r="AA401" s="629"/>
      <c r="AB401" s="629"/>
      <c r="AC401" s="629"/>
      <c r="AD401" s="629"/>
      <c r="AE401" s="629"/>
    </row>
    <row r="402" spans="1:31">
      <c r="A402" s="672"/>
      <c r="B402" s="679"/>
      <c r="C402" s="679"/>
      <c r="D402" s="672"/>
      <c r="E402" s="629"/>
      <c r="F402" s="629"/>
      <c r="G402" s="629"/>
      <c r="H402" s="629"/>
      <c r="I402" s="629"/>
      <c r="J402" s="629"/>
      <c r="K402" s="629"/>
      <c r="L402" s="629"/>
      <c r="M402" s="629"/>
      <c r="N402" s="629"/>
      <c r="O402" s="629"/>
      <c r="P402" s="629"/>
      <c r="Q402" s="629"/>
      <c r="R402" s="629"/>
      <c r="S402" s="629"/>
      <c r="T402" s="629"/>
      <c r="U402" s="629"/>
      <c r="V402" s="629"/>
      <c r="W402" s="629"/>
      <c r="X402" s="629"/>
      <c r="Y402" s="629"/>
      <c r="Z402" s="629"/>
      <c r="AA402" s="629"/>
      <c r="AB402" s="629"/>
      <c r="AC402" s="629"/>
      <c r="AD402" s="629"/>
      <c r="AE402" s="629"/>
    </row>
    <row r="403" spans="1:31">
      <c r="A403" s="672"/>
      <c r="B403" s="679"/>
      <c r="C403" s="679"/>
      <c r="D403" s="672"/>
      <c r="E403" s="629"/>
      <c r="F403" s="629"/>
      <c r="G403" s="629"/>
      <c r="H403" s="629"/>
      <c r="I403" s="629"/>
      <c r="J403" s="629"/>
      <c r="K403" s="629"/>
      <c r="L403" s="629"/>
      <c r="M403" s="629"/>
      <c r="N403" s="629"/>
      <c r="O403" s="629"/>
      <c r="P403" s="629"/>
      <c r="Q403" s="629"/>
      <c r="R403" s="629"/>
      <c r="S403" s="629"/>
      <c r="T403" s="629"/>
      <c r="U403" s="629"/>
      <c r="V403" s="629"/>
      <c r="W403" s="629"/>
      <c r="X403" s="629"/>
      <c r="Y403" s="629"/>
      <c r="Z403" s="629"/>
      <c r="AA403" s="629"/>
      <c r="AB403" s="629"/>
      <c r="AC403" s="629"/>
      <c r="AD403" s="629"/>
      <c r="AE403" s="629"/>
    </row>
    <row r="404" spans="1:31">
      <c r="A404" s="672"/>
      <c r="B404" s="679"/>
      <c r="C404" s="679"/>
      <c r="D404" s="672"/>
      <c r="E404" s="629"/>
      <c r="F404" s="629"/>
      <c r="G404" s="629"/>
      <c r="H404" s="629"/>
      <c r="I404" s="629"/>
      <c r="J404" s="629"/>
      <c r="K404" s="629"/>
      <c r="L404" s="629"/>
      <c r="M404" s="629"/>
      <c r="N404" s="629"/>
      <c r="O404" s="629"/>
      <c r="P404" s="629"/>
      <c r="Q404" s="629"/>
      <c r="R404" s="629"/>
      <c r="S404" s="629"/>
      <c r="T404" s="629"/>
      <c r="U404" s="629"/>
      <c r="V404" s="629"/>
      <c r="W404" s="629"/>
      <c r="X404" s="629"/>
      <c r="Y404" s="629"/>
      <c r="Z404" s="629"/>
      <c r="AA404" s="629"/>
      <c r="AB404" s="629"/>
      <c r="AC404" s="629"/>
      <c r="AD404" s="629"/>
      <c r="AE404" s="629"/>
    </row>
    <row r="405" spans="1:31">
      <c r="A405" s="672"/>
      <c r="B405" s="679"/>
      <c r="C405" s="679"/>
      <c r="D405" s="672"/>
      <c r="E405" s="629"/>
      <c r="F405" s="629"/>
      <c r="G405" s="629"/>
      <c r="H405" s="629"/>
      <c r="I405" s="629"/>
      <c r="J405" s="629"/>
      <c r="K405" s="629"/>
      <c r="L405" s="629"/>
      <c r="M405" s="629"/>
      <c r="N405" s="629"/>
      <c r="O405" s="629"/>
      <c r="P405" s="629"/>
      <c r="Q405" s="629"/>
      <c r="R405" s="629"/>
      <c r="S405" s="629"/>
      <c r="T405" s="629"/>
      <c r="U405" s="629"/>
      <c r="V405" s="629"/>
      <c r="W405" s="629"/>
      <c r="X405" s="629"/>
      <c r="Y405" s="629"/>
      <c r="Z405" s="629"/>
      <c r="AA405" s="629"/>
      <c r="AB405" s="629"/>
      <c r="AC405" s="629"/>
      <c r="AD405" s="629"/>
      <c r="AE405" s="629"/>
    </row>
    <row r="406" spans="1:31">
      <c r="A406" s="672"/>
      <c r="B406" s="679"/>
      <c r="C406" s="679"/>
      <c r="D406" s="672"/>
      <c r="E406" s="629"/>
      <c r="F406" s="629"/>
      <c r="G406" s="629"/>
      <c r="H406" s="629"/>
      <c r="I406" s="629"/>
      <c r="J406" s="629"/>
      <c r="K406" s="629"/>
      <c r="L406" s="629"/>
      <c r="M406" s="629"/>
      <c r="N406" s="629"/>
      <c r="O406" s="629"/>
      <c r="P406" s="629"/>
      <c r="Q406" s="629"/>
      <c r="R406" s="629"/>
      <c r="S406" s="629"/>
      <c r="T406" s="629"/>
      <c r="U406" s="629"/>
      <c r="V406" s="629"/>
      <c r="W406" s="629"/>
      <c r="X406" s="629"/>
      <c r="Y406" s="629"/>
      <c r="Z406" s="629"/>
      <c r="AA406" s="629"/>
      <c r="AB406" s="629"/>
      <c r="AC406" s="629"/>
      <c r="AD406" s="629"/>
      <c r="AE406" s="629"/>
    </row>
    <row r="407" spans="1:31">
      <c r="A407" s="672"/>
      <c r="B407" s="679"/>
      <c r="C407" s="679"/>
      <c r="D407" s="672"/>
      <c r="E407" s="629"/>
      <c r="F407" s="629"/>
      <c r="G407" s="629"/>
      <c r="H407" s="629"/>
      <c r="I407" s="629"/>
      <c r="J407" s="629"/>
      <c r="K407" s="629"/>
      <c r="L407" s="629"/>
      <c r="M407" s="629"/>
      <c r="N407" s="629"/>
      <c r="O407" s="629"/>
      <c r="P407" s="629"/>
      <c r="Q407" s="629"/>
      <c r="R407" s="629"/>
      <c r="S407" s="629"/>
      <c r="T407" s="629"/>
      <c r="U407" s="629"/>
      <c r="V407" s="629"/>
      <c r="W407" s="629"/>
      <c r="X407" s="629"/>
      <c r="Y407" s="629"/>
      <c r="Z407" s="629"/>
      <c r="AA407" s="629"/>
      <c r="AB407" s="629"/>
      <c r="AC407" s="629"/>
      <c r="AD407" s="629"/>
      <c r="AE407" s="629"/>
    </row>
    <row r="408" spans="1:31">
      <c r="A408" s="672"/>
      <c r="B408" s="679"/>
      <c r="C408" s="679"/>
      <c r="D408" s="672"/>
      <c r="E408" s="629"/>
      <c r="F408" s="629"/>
      <c r="G408" s="629"/>
      <c r="H408" s="629"/>
      <c r="I408" s="629"/>
      <c r="J408" s="629"/>
      <c r="K408" s="629"/>
      <c r="L408" s="629"/>
      <c r="M408" s="629"/>
      <c r="N408" s="629"/>
      <c r="O408" s="629"/>
      <c r="P408" s="629"/>
      <c r="Q408" s="629"/>
      <c r="R408" s="629"/>
      <c r="S408" s="629"/>
      <c r="T408" s="629"/>
      <c r="U408" s="629"/>
      <c r="V408" s="629"/>
      <c r="W408" s="629"/>
      <c r="X408" s="629"/>
      <c r="Y408" s="629"/>
      <c r="Z408" s="629"/>
      <c r="AA408" s="629"/>
      <c r="AB408" s="629"/>
      <c r="AC408" s="629"/>
      <c r="AD408" s="629"/>
      <c r="AE408" s="629"/>
    </row>
    <row r="409" spans="1:31">
      <c r="A409" s="672"/>
      <c r="B409" s="679"/>
      <c r="C409" s="679"/>
      <c r="D409" s="672"/>
      <c r="E409" s="629"/>
      <c r="F409" s="629"/>
      <c r="G409" s="629"/>
      <c r="H409" s="629"/>
      <c r="I409" s="629"/>
      <c r="J409" s="629"/>
      <c r="K409" s="629"/>
      <c r="L409" s="629"/>
      <c r="M409" s="629"/>
      <c r="N409" s="629"/>
      <c r="O409" s="629"/>
      <c r="P409" s="629"/>
      <c r="Q409" s="629"/>
      <c r="R409" s="629"/>
      <c r="S409" s="629"/>
      <c r="T409" s="629"/>
      <c r="U409" s="629"/>
      <c r="V409" s="629"/>
      <c r="W409" s="629"/>
      <c r="X409" s="629"/>
      <c r="Y409" s="629"/>
      <c r="Z409" s="629"/>
      <c r="AA409" s="629"/>
      <c r="AB409" s="629"/>
      <c r="AC409" s="629"/>
      <c r="AD409" s="629"/>
      <c r="AE409" s="629"/>
    </row>
    <row r="410" spans="1:31">
      <c r="A410" s="672"/>
      <c r="B410" s="679"/>
      <c r="C410" s="679"/>
      <c r="D410" s="672"/>
      <c r="E410" s="629"/>
      <c r="F410" s="629"/>
      <c r="G410" s="629"/>
      <c r="H410" s="629"/>
      <c r="I410" s="629"/>
      <c r="J410" s="629"/>
      <c r="K410" s="629"/>
      <c r="L410" s="629"/>
      <c r="M410" s="629"/>
      <c r="N410" s="629"/>
      <c r="O410" s="629"/>
      <c r="P410" s="629"/>
      <c r="Q410" s="629"/>
      <c r="R410" s="629"/>
      <c r="S410" s="629"/>
      <c r="T410" s="629"/>
      <c r="U410" s="629"/>
      <c r="V410" s="629"/>
      <c r="W410" s="629"/>
      <c r="X410" s="629"/>
      <c r="Y410" s="629"/>
      <c r="Z410" s="629"/>
      <c r="AA410" s="629"/>
      <c r="AB410" s="629"/>
      <c r="AC410" s="629"/>
      <c r="AD410" s="629"/>
      <c r="AE410" s="629"/>
    </row>
    <row r="411" spans="1:31">
      <c r="A411" s="672"/>
      <c r="B411" s="679"/>
      <c r="C411" s="679"/>
      <c r="D411" s="672"/>
      <c r="E411" s="629"/>
      <c r="F411" s="629"/>
      <c r="G411" s="629"/>
      <c r="H411" s="629"/>
      <c r="I411" s="629"/>
      <c r="J411" s="629"/>
      <c r="K411" s="629"/>
      <c r="L411" s="629"/>
      <c r="M411" s="629"/>
      <c r="N411" s="629"/>
      <c r="O411" s="629"/>
      <c r="P411" s="629"/>
      <c r="Q411" s="629"/>
      <c r="R411" s="629"/>
      <c r="S411" s="629"/>
      <c r="T411" s="629"/>
      <c r="U411" s="629"/>
      <c r="V411" s="629"/>
      <c r="W411" s="629"/>
      <c r="X411" s="629"/>
      <c r="Y411" s="629"/>
      <c r="Z411" s="629"/>
      <c r="AA411" s="629"/>
      <c r="AB411" s="629"/>
      <c r="AC411" s="629"/>
      <c r="AD411" s="629"/>
      <c r="AE411" s="629"/>
    </row>
    <row r="412" spans="1:31">
      <c r="A412" s="672"/>
      <c r="B412" s="679"/>
      <c r="C412" s="679"/>
      <c r="D412" s="672"/>
      <c r="E412" s="629"/>
      <c r="F412" s="629"/>
      <c r="G412" s="629"/>
      <c r="H412" s="629"/>
      <c r="I412" s="629"/>
      <c r="J412" s="629"/>
      <c r="K412" s="629"/>
      <c r="L412" s="629"/>
      <c r="M412" s="629"/>
      <c r="N412" s="629"/>
      <c r="O412" s="629"/>
      <c r="P412" s="629"/>
      <c r="Q412" s="629"/>
      <c r="R412" s="629"/>
      <c r="S412" s="629"/>
      <c r="T412" s="629"/>
      <c r="U412" s="629"/>
      <c r="V412" s="629"/>
      <c r="W412" s="629"/>
      <c r="X412" s="629"/>
      <c r="Y412" s="629"/>
      <c r="Z412" s="629"/>
      <c r="AA412" s="629"/>
      <c r="AB412" s="629"/>
      <c r="AC412" s="629"/>
      <c r="AD412" s="629"/>
      <c r="AE412" s="629"/>
    </row>
    <row r="413" spans="1:31">
      <c r="A413" s="672"/>
      <c r="B413" s="679"/>
      <c r="C413" s="679"/>
      <c r="D413" s="672"/>
      <c r="E413" s="629"/>
      <c r="F413" s="629"/>
      <c r="G413" s="629"/>
      <c r="H413" s="629"/>
      <c r="I413" s="629"/>
      <c r="J413" s="629"/>
      <c r="K413" s="629"/>
      <c r="L413" s="629"/>
      <c r="M413" s="629"/>
      <c r="N413" s="629"/>
      <c r="O413" s="629"/>
      <c r="P413" s="629"/>
      <c r="Q413" s="629"/>
      <c r="R413" s="629"/>
      <c r="S413" s="629"/>
      <c r="T413" s="629"/>
      <c r="U413" s="629"/>
      <c r="V413" s="629"/>
      <c r="W413" s="629"/>
      <c r="X413" s="629"/>
      <c r="Y413" s="629"/>
      <c r="Z413" s="629"/>
      <c r="AA413" s="629"/>
      <c r="AB413" s="629"/>
      <c r="AC413" s="629"/>
      <c r="AD413" s="629"/>
      <c r="AE413" s="629"/>
    </row>
    <row r="414" spans="1:31">
      <c r="A414" s="672"/>
      <c r="B414" s="679"/>
      <c r="C414" s="679"/>
      <c r="D414" s="672"/>
      <c r="E414" s="629"/>
      <c r="F414" s="629"/>
      <c r="G414" s="629"/>
      <c r="H414" s="629"/>
      <c r="I414" s="629"/>
      <c r="J414" s="629"/>
      <c r="K414" s="629"/>
      <c r="L414" s="629"/>
      <c r="M414" s="629"/>
      <c r="N414" s="629"/>
      <c r="O414" s="629"/>
      <c r="P414" s="629"/>
      <c r="Q414" s="629"/>
      <c r="R414" s="629"/>
      <c r="S414" s="629"/>
      <c r="T414" s="629"/>
      <c r="U414" s="629"/>
      <c r="V414" s="629"/>
      <c r="W414" s="629"/>
      <c r="X414" s="629"/>
      <c r="Y414" s="629"/>
      <c r="Z414" s="629"/>
      <c r="AA414" s="629"/>
      <c r="AB414" s="629"/>
      <c r="AC414" s="629"/>
      <c r="AD414" s="629"/>
      <c r="AE414" s="629"/>
    </row>
    <row r="415" spans="1:31">
      <c r="A415" s="672"/>
      <c r="B415" s="679"/>
      <c r="C415" s="679"/>
      <c r="D415" s="672"/>
      <c r="E415" s="629"/>
      <c r="F415" s="629"/>
      <c r="G415" s="629"/>
      <c r="H415" s="629"/>
      <c r="I415" s="629"/>
      <c r="J415" s="629"/>
      <c r="K415" s="629"/>
      <c r="L415" s="629"/>
      <c r="M415" s="629"/>
      <c r="N415" s="629"/>
      <c r="O415" s="629"/>
      <c r="P415" s="629"/>
      <c r="Q415" s="629"/>
      <c r="R415" s="629"/>
      <c r="S415" s="629"/>
      <c r="T415" s="629"/>
      <c r="U415" s="629"/>
      <c r="V415" s="629"/>
      <c r="W415" s="629"/>
      <c r="X415" s="629"/>
      <c r="Y415" s="629"/>
      <c r="Z415" s="629"/>
      <c r="AA415" s="629"/>
      <c r="AB415" s="629"/>
      <c r="AC415" s="629"/>
      <c r="AD415" s="629"/>
      <c r="AE415" s="629"/>
    </row>
    <row r="416" spans="1:31">
      <c r="A416" s="672"/>
      <c r="B416" s="679"/>
      <c r="C416" s="679"/>
      <c r="D416" s="672"/>
      <c r="E416" s="629"/>
      <c r="F416" s="629"/>
      <c r="G416" s="629"/>
      <c r="H416" s="629"/>
      <c r="I416" s="629"/>
      <c r="J416" s="629"/>
      <c r="K416" s="629"/>
      <c r="L416" s="629"/>
      <c r="M416" s="629"/>
      <c r="N416" s="629"/>
      <c r="O416" s="629"/>
      <c r="P416" s="629"/>
      <c r="Q416" s="629"/>
      <c r="R416" s="629"/>
      <c r="S416" s="629"/>
      <c r="T416" s="629"/>
      <c r="U416" s="629"/>
      <c r="V416" s="629"/>
      <c r="W416" s="629"/>
      <c r="X416" s="629"/>
      <c r="Y416" s="629"/>
      <c r="Z416" s="629"/>
      <c r="AA416" s="629"/>
      <c r="AB416" s="629"/>
      <c r="AC416" s="629"/>
      <c r="AD416" s="629"/>
      <c r="AE416" s="629"/>
    </row>
    <row r="417" spans="1:31">
      <c r="A417" s="672"/>
      <c r="B417" s="679"/>
      <c r="C417" s="679"/>
      <c r="D417" s="672"/>
      <c r="E417" s="629"/>
      <c r="F417" s="629"/>
      <c r="G417" s="629"/>
      <c r="H417" s="629"/>
      <c r="I417" s="629"/>
      <c r="J417" s="629"/>
      <c r="K417" s="629"/>
      <c r="L417" s="629"/>
      <c r="M417" s="629"/>
      <c r="N417" s="629"/>
      <c r="O417" s="629"/>
      <c r="P417" s="629"/>
      <c r="Q417" s="629"/>
      <c r="R417" s="629"/>
      <c r="S417" s="629"/>
      <c r="T417" s="629"/>
      <c r="U417" s="629"/>
      <c r="V417" s="629"/>
      <c r="W417" s="629"/>
      <c r="X417" s="629"/>
      <c r="Y417" s="629"/>
      <c r="Z417" s="629"/>
      <c r="AA417" s="629"/>
      <c r="AB417" s="629"/>
      <c r="AC417" s="629"/>
      <c r="AD417" s="629"/>
      <c r="AE417" s="629"/>
    </row>
    <row r="418" spans="1:31">
      <c r="A418" s="672"/>
      <c r="B418" s="679"/>
      <c r="C418" s="679"/>
      <c r="D418" s="672"/>
      <c r="E418" s="629"/>
      <c r="F418" s="629"/>
      <c r="G418" s="629"/>
      <c r="H418" s="629"/>
      <c r="I418" s="629"/>
      <c r="J418" s="629"/>
      <c r="K418" s="629"/>
      <c r="L418" s="629"/>
      <c r="M418" s="629"/>
      <c r="N418" s="629"/>
      <c r="O418" s="629"/>
      <c r="P418" s="629"/>
      <c r="Q418" s="629"/>
      <c r="R418" s="629"/>
      <c r="S418" s="629"/>
      <c r="T418" s="629"/>
      <c r="U418" s="629"/>
      <c r="V418" s="629"/>
      <c r="W418" s="629"/>
      <c r="X418" s="629"/>
      <c r="Y418" s="629"/>
      <c r="Z418" s="629"/>
      <c r="AA418" s="629"/>
      <c r="AB418" s="629"/>
      <c r="AC418" s="629"/>
      <c r="AD418" s="629"/>
      <c r="AE418" s="629"/>
    </row>
    <row r="419" spans="1:31">
      <c r="A419" s="672"/>
      <c r="B419" s="679"/>
      <c r="C419" s="679"/>
      <c r="D419" s="672"/>
      <c r="E419" s="629"/>
      <c r="F419" s="629"/>
      <c r="G419" s="629"/>
      <c r="H419" s="629"/>
      <c r="I419" s="629"/>
      <c r="J419" s="629"/>
      <c r="K419" s="629"/>
      <c r="L419" s="629"/>
      <c r="M419" s="629"/>
      <c r="N419" s="629"/>
      <c r="O419" s="629"/>
      <c r="P419" s="629"/>
      <c r="Q419" s="629"/>
      <c r="R419" s="629"/>
      <c r="S419" s="629"/>
      <c r="T419" s="629"/>
      <c r="U419" s="629"/>
      <c r="V419" s="629"/>
      <c r="W419" s="629"/>
      <c r="X419" s="629"/>
      <c r="Y419" s="629"/>
      <c r="Z419" s="629"/>
      <c r="AA419" s="629"/>
      <c r="AB419" s="629"/>
      <c r="AC419" s="629"/>
      <c r="AD419" s="629"/>
      <c r="AE419" s="629"/>
    </row>
    <row r="420" spans="1:31">
      <c r="A420" s="672"/>
      <c r="B420" s="679"/>
      <c r="C420" s="679"/>
      <c r="D420" s="672"/>
      <c r="E420" s="629"/>
      <c r="F420" s="629"/>
      <c r="G420" s="629"/>
      <c r="H420" s="629"/>
      <c r="I420" s="629"/>
      <c r="J420" s="629"/>
      <c r="K420" s="629"/>
      <c r="L420" s="629"/>
      <c r="M420" s="629"/>
      <c r="N420" s="629"/>
      <c r="O420" s="629"/>
      <c r="P420" s="629"/>
      <c r="Q420" s="629"/>
      <c r="R420" s="629"/>
      <c r="S420" s="629"/>
      <c r="T420" s="629"/>
      <c r="U420" s="629"/>
      <c r="V420" s="629"/>
      <c r="W420" s="629"/>
      <c r="X420" s="629"/>
      <c r="Y420" s="629"/>
      <c r="Z420" s="629"/>
      <c r="AA420" s="629"/>
      <c r="AB420" s="629"/>
      <c r="AC420" s="629"/>
      <c r="AD420" s="629"/>
      <c r="AE420" s="629"/>
    </row>
    <row r="421" spans="1:31">
      <c r="A421" s="672"/>
      <c r="B421" s="679"/>
      <c r="C421" s="679"/>
      <c r="D421" s="672"/>
      <c r="E421" s="629"/>
      <c r="F421" s="629"/>
      <c r="G421" s="629"/>
      <c r="H421" s="629"/>
      <c r="I421" s="629"/>
      <c r="J421" s="629"/>
      <c r="K421" s="629"/>
      <c r="L421" s="629"/>
      <c r="M421" s="629"/>
      <c r="N421" s="629"/>
      <c r="O421" s="629"/>
      <c r="P421" s="629"/>
      <c r="Q421" s="629"/>
      <c r="R421" s="629"/>
      <c r="S421" s="629"/>
      <c r="T421" s="629"/>
      <c r="U421" s="629"/>
      <c r="V421" s="629"/>
      <c r="W421" s="629"/>
      <c r="X421" s="629"/>
      <c r="Y421" s="629"/>
      <c r="Z421" s="629"/>
      <c r="AA421" s="629"/>
      <c r="AB421" s="629"/>
      <c r="AC421" s="629"/>
      <c r="AD421" s="629"/>
      <c r="AE421" s="629"/>
    </row>
    <row r="422" spans="1:31">
      <c r="A422" s="672"/>
      <c r="B422" s="679"/>
      <c r="C422" s="679"/>
      <c r="D422" s="672"/>
      <c r="E422" s="629"/>
      <c r="F422" s="629"/>
      <c r="G422" s="629"/>
      <c r="H422" s="629"/>
      <c r="I422" s="629"/>
      <c r="J422" s="629"/>
      <c r="K422" s="629"/>
      <c r="L422" s="629"/>
      <c r="M422" s="629"/>
      <c r="N422" s="629"/>
      <c r="O422" s="629"/>
      <c r="P422" s="629"/>
      <c r="Q422" s="629"/>
      <c r="R422" s="629"/>
      <c r="S422" s="629"/>
      <c r="T422" s="629"/>
      <c r="U422" s="629"/>
      <c r="V422" s="629"/>
      <c r="W422" s="629"/>
      <c r="X422" s="629"/>
      <c r="Y422" s="629"/>
      <c r="Z422" s="629"/>
      <c r="AA422" s="629"/>
      <c r="AB422" s="629"/>
      <c r="AC422" s="629"/>
      <c r="AD422" s="629"/>
      <c r="AE422" s="629"/>
    </row>
    <row r="423" spans="1:31">
      <c r="A423" s="672"/>
      <c r="B423" s="679"/>
      <c r="C423" s="679"/>
      <c r="D423" s="672"/>
      <c r="E423" s="629"/>
      <c r="F423" s="629"/>
      <c r="G423" s="629"/>
      <c r="H423" s="629"/>
      <c r="I423" s="629"/>
      <c r="J423" s="629"/>
      <c r="K423" s="629"/>
      <c r="L423" s="629"/>
      <c r="M423" s="629"/>
      <c r="N423" s="629"/>
      <c r="O423" s="629"/>
      <c r="P423" s="629"/>
      <c r="Q423" s="629"/>
      <c r="R423" s="629"/>
      <c r="S423" s="629"/>
      <c r="T423" s="629"/>
      <c r="U423" s="629"/>
      <c r="V423" s="629"/>
      <c r="W423" s="629"/>
      <c r="X423" s="629"/>
      <c r="Y423" s="629"/>
      <c r="Z423" s="629"/>
      <c r="AA423" s="629"/>
      <c r="AB423" s="629"/>
      <c r="AC423" s="629"/>
      <c r="AD423" s="629"/>
      <c r="AE423" s="629"/>
    </row>
    <row r="424" spans="1:31">
      <c r="A424" s="672"/>
      <c r="B424" s="679"/>
      <c r="C424" s="679"/>
      <c r="D424" s="672"/>
      <c r="E424" s="629"/>
      <c r="F424" s="629"/>
      <c r="G424" s="629"/>
      <c r="H424" s="629"/>
      <c r="I424" s="629"/>
      <c r="J424" s="629"/>
      <c r="K424" s="629"/>
      <c r="L424" s="629"/>
      <c r="M424" s="629"/>
      <c r="N424" s="629"/>
      <c r="O424" s="629"/>
      <c r="P424" s="629"/>
      <c r="Q424" s="629"/>
      <c r="R424" s="629"/>
      <c r="S424" s="629"/>
      <c r="T424" s="629"/>
      <c r="U424" s="629"/>
      <c r="V424" s="629"/>
      <c r="W424" s="629"/>
      <c r="X424" s="629"/>
      <c r="Y424" s="629"/>
      <c r="Z424" s="629"/>
      <c r="AA424" s="629"/>
      <c r="AB424" s="629"/>
      <c r="AC424" s="629"/>
      <c r="AD424" s="629"/>
      <c r="AE424" s="629"/>
    </row>
    <row r="425" spans="1:31">
      <c r="A425" s="672"/>
      <c r="B425" s="679"/>
      <c r="C425" s="679"/>
      <c r="D425" s="672"/>
      <c r="E425" s="629"/>
      <c r="F425" s="629"/>
      <c r="G425" s="629"/>
      <c r="H425" s="629"/>
      <c r="I425" s="629"/>
      <c r="J425" s="629"/>
      <c r="K425" s="629"/>
      <c r="L425" s="629"/>
      <c r="M425" s="629"/>
      <c r="N425" s="629"/>
      <c r="O425" s="629"/>
      <c r="P425" s="629"/>
      <c r="Q425" s="629"/>
      <c r="R425" s="629"/>
      <c r="S425" s="629"/>
      <c r="T425" s="629"/>
      <c r="U425" s="629"/>
      <c r="V425" s="629"/>
      <c r="W425" s="629"/>
      <c r="X425" s="629"/>
      <c r="Y425" s="629"/>
      <c r="Z425" s="629"/>
      <c r="AA425" s="629"/>
      <c r="AB425" s="629"/>
      <c r="AC425" s="629"/>
      <c r="AD425" s="629"/>
      <c r="AE425" s="629"/>
    </row>
    <row r="426" spans="1:31">
      <c r="A426" s="672"/>
      <c r="B426" s="679"/>
      <c r="C426" s="679"/>
      <c r="D426" s="672"/>
      <c r="E426" s="629"/>
      <c r="F426" s="629"/>
      <c r="G426" s="629"/>
      <c r="H426" s="629"/>
      <c r="I426" s="629"/>
      <c r="J426" s="629"/>
      <c r="K426" s="629"/>
      <c r="L426" s="629"/>
      <c r="M426" s="629"/>
      <c r="N426" s="629"/>
      <c r="O426" s="629"/>
      <c r="P426" s="629"/>
      <c r="Q426" s="629"/>
      <c r="R426" s="629"/>
      <c r="S426" s="629"/>
      <c r="T426" s="629"/>
      <c r="U426" s="629"/>
      <c r="V426" s="629"/>
      <c r="W426" s="629"/>
      <c r="X426" s="629"/>
      <c r="Y426" s="629"/>
      <c r="Z426" s="629"/>
      <c r="AA426" s="629"/>
      <c r="AB426" s="629"/>
      <c r="AC426" s="629"/>
      <c r="AD426" s="629"/>
      <c r="AE426" s="629"/>
    </row>
    <row r="427" spans="1:31">
      <c r="A427" s="672"/>
      <c r="B427" s="679"/>
      <c r="C427" s="679"/>
      <c r="D427" s="672"/>
      <c r="E427" s="629"/>
      <c r="F427" s="629"/>
      <c r="G427" s="629"/>
      <c r="H427" s="629"/>
      <c r="I427" s="629"/>
      <c r="J427" s="629"/>
      <c r="K427" s="629"/>
      <c r="L427" s="629"/>
      <c r="M427" s="629"/>
      <c r="N427" s="629"/>
      <c r="O427" s="629"/>
      <c r="P427" s="629"/>
      <c r="Q427" s="629"/>
      <c r="R427" s="629"/>
      <c r="S427" s="629"/>
      <c r="T427" s="629"/>
      <c r="U427" s="629"/>
      <c r="V427" s="629"/>
      <c r="W427" s="629"/>
      <c r="X427" s="629"/>
      <c r="Y427" s="629"/>
      <c r="Z427" s="629"/>
      <c r="AA427" s="629"/>
      <c r="AB427" s="629"/>
      <c r="AC427" s="629"/>
      <c r="AD427" s="629"/>
      <c r="AE427" s="629"/>
    </row>
    <row r="428" spans="1:31">
      <c r="A428" s="672"/>
      <c r="B428" s="679"/>
      <c r="C428" s="679"/>
      <c r="D428" s="672"/>
      <c r="E428" s="629"/>
      <c r="F428" s="629"/>
      <c r="G428" s="629"/>
      <c r="H428" s="629"/>
      <c r="I428" s="629"/>
      <c r="J428" s="629"/>
      <c r="K428" s="629"/>
      <c r="L428" s="629"/>
      <c r="M428" s="629"/>
      <c r="N428" s="629"/>
      <c r="O428" s="629"/>
      <c r="P428" s="629"/>
      <c r="Q428" s="629"/>
      <c r="R428" s="629"/>
      <c r="S428" s="629"/>
      <c r="T428" s="629"/>
      <c r="U428" s="629"/>
      <c r="V428" s="629"/>
      <c r="W428" s="629"/>
      <c r="X428" s="629"/>
      <c r="Y428" s="629"/>
      <c r="Z428" s="629"/>
      <c r="AA428" s="629"/>
      <c r="AB428" s="629"/>
      <c r="AC428" s="629"/>
      <c r="AD428" s="629"/>
      <c r="AE428" s="629"/>
    </row>
    <row r="429" spans="1:31">
      <c r="A429" s="672"/>
      <c r="B429" s="679"/>
      <c r="C429" s="679"/>
      <c r="D429" s="672"/>
      <c r="E429" s="629"/>
      <c r="F429" s="629"/>
      <c r="G429" s="629"/>
      <c r="H429" s="629"/>
      <c r="I429" s="629"/>
      <c r="J429" s="629"/>
      <c r="K429" s="629"/>
      <c r="L429" s="629"/>
      <c r="M429" s="629"/>
      <c r="N429" s="629"/>
      <c r="O429" s="629"/>
      <c r="P429" s="629"/>
      <c r="Q429" s="629"/>
      <c r="R429" s="629"/>
      <c r="S429" s="629"/>
      <c r="T429" s="629"/>
      <c r="U429" s="629"/>
      <c r="V429" s="629"/>
      <c r="W429" s="629"/>
      <c r="X429" s="629"/>
      <c r="Y429" s="629"/>
      <c r="Z429" s="629"/>
      <c r="AA429" s="629"/>
      <c r="AB429" s="629"/>
      <c r="AC429" s="629"/>
      <c r="AD429" s="629"/>
      <c r="AE429" s="629"/>
    </row>
    <row r="430" spans="1:31">
      <c r="A430" s="672"/>
      <c r="B430" s="679"/>
      <c r="C430" s="679"/>
      <c r="D430" s="672"/>
      <c r="E430" s="629"/>
      <c r="F430" s="629"/>
      <c r="G430" s="629"/>
      <c r="H430" s="629"/>
      <c r="I430" s="629"/>
      <c r="J430" s="629"/>
      <c r="K430" s="629"/>
      <c r="L430" s="629"/>
      <c r="M430" s="629"/>
      <c r="N430" s="629"/>
      <c r="O430" s="629"/>
      <c r="P430" s="629"/>
      <c r="Q430" s="629"/>
      <c r="R430" s="629"/>
      <c r="S430" s="629"/>
      <c r="T430" s="629"/>
      <c r="U430" s="629"/>
      <c r="V430" s="629"/>
      <c r="W430" s="629"/>
      <c r="X430" s="629"/>
      <c r="Y430" s="629"/>
      <c r="Z430" s="629"/>
      <c r="AA430" s="629"/>
      <c r="AB430" s="629"/>
      <c r="AC430" s="629"/>
      <c r="AD430" s="629"/>
      <c r="AE430" s="629"/>
    </row>
    <row r="431" spans="1:31">
      <c r="A431" s="672"/>
      <c r="B431" s="679"/>
      <c r="C431" s="679"/>
      <c r="D431" s="672"/>
      <c r="E431" s="629"/>
      <c r="F431" s="629"/>
      <c r="G431" s="629"/>
      <c r="H431" s="629"/>
      <c r="I431" s="629"/>
      <c r="J431" s="629"/>
      <c r="K431" s="629"/>
      <c r="L431" s="629"/>
      <c r="M431" s="629"/>
      <c r="N431" s="629"/>
      <c r="O431" s="629"/>
      <c r="P431" s="629"/>
      <c r="Q431" s="629"/>
      <c r="R431" s="629"/>
      <c r="S431" s="629"/>
      <c r="T431" s="629"/>
      <c r="U431" s="629"/>
      <c r="V431" s="629"/>
      <c r="W431" s="629"/>
      <c r="X431" s="629"/>
      <c r="Y431" s="629"/>
      <c r="Z431" s="629"/>
      <c r="AA431" s="629"/>
      <c r="AB431" s="629"/>
      <c r="AC431" s="629"/>
      <c r="AD431" s="629"/>
      <c r="AE431" s="629"/>
    </row>
    <row r="432" spans="1:31">
      <c r="A432" s="672"/>
      <c r="B432" s="679"/>
      <c r="C432" s="679"/>
      <c r="D432" s="672"/>
      <c r="E432" s="629"/>
      <c r="F432" s="629"/>
      <c r="G432" s="629"/>
      <c r="H432" s="629"/>
      <c r="I432" s="629"/>
      <c r="J432" s="629"/>
      <c r="K432" s="629"/>
      <c r="L432" s="629"/>
      <c r="M432" s="629"/>
      <c r="N432" s="629"/>
      <c r="O432" s="629"/>
      <c r="P432" s="629"/>
      <c r="Q432" s="629"/>
      <c r="R432" s="629"/>
      <c r="S432" s="629"/>
      <c r="T432" s="629"/>
      <c r="U432" s="629"/>
      <c r="V432" s="629"/>
      <c r="W432" s="629"/>
      <c r="X432" s="629"/>
      <c r="Y432" s="629"/>
      <c r="Z432" s="629"/>
      <c r="AA432" s="629"/>
      <c r="AB432" s="629"/>
      <c r="AC432" s="629"/>
      <c r="AD432" s="629"/>
      <c r="AE432" s="629"/>
    </row>
    <row r="433" spans="1:31">
      <c r="A433" s="672"/>
      <c r="B433" s="679"/>
      <c r="C433" s="679"/>
      <c r="D433" s="672"/>
      <c r="E433" s="629"/>
      <c r="F433" s="629"/>
      <c r="G433" s="629"/>
      <c r="H433" s="629"/>
      <c r="I433" s="629"/>
      <c r="J433" s="629"/>
      <c r="K433" s="629"/>
      <c r="L433" s="629"/>
      <c r="M433" s="629"/>
      <c r="N433" s="629"/>
      <c r="O433" s="629"/>
      <c r="P433" s="629"/>
      <c r="Q433" s="629"/>
      <c r="R433" s="629"/>
      <c r="S433" s="629"/>
      <c r="T433" s="629"/>
      <c r="U433" s="629"/>
      <c r="V433" s="629"/>
      <c r="W433" s="629"/>
      <c r="X433" s="629"/>
      <c r="Y433" s="629"/>
      <c r="Z433" s="629"/>
      <c r="AA433" s="629"/>
      <c r="AB433" s="629"/>
      <c r="AC433" s="629"/>
      <c r="AD433" s="629"/>
      <c r="AE433" s="629"/>
    </row>
    <row r="434" spans="1:31">
      <c r="A434" s="672"/>
      <c r="B434" s="679"/>
      <c r="C434" s="679"/>
      <c r="D434" s="672"/>
      <c r="E434" s="629"/>
      <c r="F434" s="629"/>
      <c r="G434" s="629"/>
      <c r="H434" s="629"/>
      <c r="I434" s="629"/>
      <c r="J434" s="629"/>
      <c r="K434" s="629"/>
      <c r="L434" s="629"/>
      <c r="M434" s="629"/>
      <c r="N434" s="629"/>
      <c r="O434" s="629"/>
      <c r="P434" s="629"/>
      <c r="Q434" s="629"/>
      <c r="R434" s="629"/>
      <c r="S434" s="629"/>
      <c r="T434" s="629"/>
      <c r="U434" s="629"/>
      <c r="V434" s="629"/>
      <c r="W434" s="629"/>
      <c r="X434" s="629"/>
      <c r="Y434" s="629"/>
      <c r="Z434" s="629"/>
      <c r="AA434" s="629"/>
      <c r="AB434" s="629"/>
      <c r="AC434" s="629"/>
      <c r="AD434" s="629"/>
      <c r="AE434" s="629"/>
    </row>
    <row r="435" spans="1:31">
      <c r="A435" s="672"/>
      <c r="B435" s="679"/>
      <c r="C435" s="679"/>
      <c r="D435" s="672"/>
      <c r="E435" s="629"/>
      <c r="F435" s="629"/>
      <c r="G435" s="629"/>
      <c r="H435" s="629"/>
      <c r="I435" s="629"/>
      <c r="J435" s="629"/>
      <c r="K435" s="629"/>
      <c r="L435" s="629"/>
      <c r="M435" s="629"/>
      <c r="N435" s="629"/>
      <c r="O435" s="629"/>
      <c r="P435" s="629"/>
      <c r="Q435" s="629"/>
      <c r="R435" s="629"/>
      <c r="S435" s="629"/>
      <c r="T435" s="629"/>
      <c r="U435" s="629"/>
      <c r="V435" s="629"/>
      <c r="W435" s="629"/>
      <c r="X435" s="629"/>
      <c r="Y435" s="629"/>
      <c r="Z435" s="629"/>
      <c r="AA435" s="629"/>
      <c r="AB435" s="629"/>
      <c r="AC435" s="629"/>
      <c r="AD435" s="629"/>
      <c r="AE435" s="629"/>
    </row>
    <row r="436" spans="1:31">
      <c r="A436" s="672"/>
      <c r="B436" s="679"/>
      <c r="C436" s="679"/>
      <c r="D436" s="672"/>
      <c r="E436" s="629"/>
      <c r="F436" s="629"/>
      <c r="G436" s="629"/>
      <c r="H436" s="629"/>
      <c r="I436" s="629"/>
      <c r="J436" s="629"/>
      <c r="K436" s="629"/>
      <c r="L436" s="629"/>
      <c r="M436" s="629"/>
      <c r="N436" s="629"/>
      <c r="O436" s="629"/>
      <c r="P436" s="629"/>
      <c r="Q436" s="629"/>
      <c r="R436" s="629"/>
      <c r="S436" s="629"/>
      <c r="T436" s="629"/>
      <c r="U436" s="629"/>
      <c r="V436" s="629"/>
      <c r="W436" s="629"/>
      <c r="X436" s="629"/>
      <c r="Y436" s="629"/>
      <c r="Z436" s="629"/>
      <c r="AA436" s="629"/>
      <c r="AB436" s="629"/>
      <c r="AC436" s="629"/>
      <c r="AD436" s="629"/>
      <c r="AE436" s="629"/>
    </row>
    <row r="437" spans="1:31">
      <c r="A437" s="672"/>
      <c r="B437" s="679"/>
      <c r="C437" s="679"/>
      <c r="D437" s="672"/>
      <c r="E437" s="629"/>
      <c r="F437" s="629"/>
      <c r="G437" s="629"/>
      <c r="H437" s="629"/>
      <c r="I437" s="629"/>
      <c r="J437" s="629"/>
      <c r="K437" s="629"/>
      <c r="L437" s="629"/>
      <c r="M437" s="629"/>
      <c r="N437" s="629"/>
      <c r="O437" s="629"/>
      <c r="P437" s="629"/>
      <c r="Q437" s="629"/>
      <c r="R437" s="629"/>
      <c r="S437" s="629"/>
      <c r="T437" s="629"/>
      <c r="U437" s="629"/>
      <c r="V437" s="629"/>
      <c r="W437" s="629"/>
      <c r="X437" s="629"/>
      <c r="Y437" s="629"/>
      <c r="Z437" s="629"/>
      <c r="AA437" s="629"/>
      <c r="AB437" s="629"/>
      <c r="AC437" s="629"/>
      <c r="AD437" s="629"/>
      <c r="AE437" s="629"/>
    </row>
    <row r="438" spans="1:31">
      <c r="A438" s="672"/>
      <c r="B438" s="679"/>
      <c r="C438" s="679"/>
      <c r="D438" s="672"/>
      <c r="E438" s="629"/>
      <c r="F438" s="629"/>
      <c r="G438" s="629"/>
      <c r="H438" s="629"/>
      <c r="I438" s="629"/>
      <c r="J438" s="629"/>
      <c r="K438" s="629"/>
      <c r="L438" s="629"/>
      <c r="M438" s="629"/>
      <c r="N438" s="629"/>
      <c r="O438" s="629"/>
      <c r="P438" s="629"/>
      <c r="Q438" s="629"/>
      <c r="R438" s="629"/>
      <c r="S438" s="629"/>
      <c r="T438" s="629"/>
      <c r="U438" s="629"/>
      <c r="V438" s="629"/>
      <c r="W438" s="629"/>
      <c r="X438" s="629"/>
      <c r="Y438" s="629"/>
      <c r="Z438" s="629"/>
      <c r="AA438" s="629"/>
      <c r="AB438" s="629"/>
      <c r="AC438" s="629"/>
      <c r="AD438" s="629"/>
      <c r="AE438" s="629"/>
    </row>
    <row r="439" spans="1:31">
      <c r="A439" s="672"/>
      <c r="B439" s="679"/>
      <c r="C439" s="679"/>
      <c r="D439" s="672"/>
      <c r="E439" s="629"/>
      <c r="F439" s="629"/>
      <c r="G439" s="629"/>
      <c r="H439" s="629"/>
      <c r="I439" s="629"/>
      <c r="J439" s="629"/>
      <c r="K439" s="629"/>
      <c r="L439" s="629"/>
      <c r="M439" s="629"/>
      <c r="N439" s="629"/>
      <c r="O439" s="629"/>
      <c r="P439" s="629"/>
      <c r="Q439" s="629"/>
      <c r="R439" s="629"/>
      <c r="S439" s="629"/>
      <c r="T439" s="629"/>
      <c r="U439" s="629"/>
      <c r="V439" s="629"/>
      <c r="W439" s="629"/>
      <c r="X439" s="629"/>
      <c r="Y439" s="629"/>
      <c r="Z439" s="629"/>
      <c r="AA439" s="629"/>
      <c r="AB439" s="629"/>
      <c r="AC439" s="629"/>
      <c r="AD439" s="629"/>
      <c r="AE439" s="629"/>
    </row>
    <row r="440" spans="1:31">
      <c r="A440" s="672"/>
      <c r="B440" s="679"/>
      <c r="C440" s="679"/>
      <c r="D440" s="672"/>
      <c r="E440" s="629"/>
      <c r="F440" s="629"/>
      <c r="G440" s="629"/>
      <c r="H440" s="629"/>
      <c r="I440" s="629"/>
      <c r="J440" s="629"/>
      <c r="K440" s="629"/>
      <c r="L440" s="629"/>
      <c r="M440" s="629"/>
      <c r="N440" s="629"/>
      <c r="O440" s="629"/>
      <c r="P440" s="629"/>
      <c r="Q440" s="629"/>
      <c r="R440" s="629"/>
      <c r="S440" s="629"/>
      <c r="T440" s="629"/>
      <c r="U440" s="629"/>
      <c r="V440" s="629"/>
      <c r="W440" s="629"/>
      <c r="X440" s="629"/>
      <c r="Y440" s="629"/>
      <c r="Z440" s="629"/>
      <c r="AA440" s="629"/>
      <c r="AB440" s="629"/>
      <c r="AC440" s="629"/>
      <c r="AD440" s="629"/>
      <c r="AE440" s="629"/>
    </row>
    <row r="441" spans="1:31">
      <c r="A441" s="672"/>
      <c r="B441" s="679"/>
      <c r="C441" s="679"/>
      <c r="D441" s="672"/>
      <c r="E441" s="629"/>
      <c r="F441" s="629"/>
      <c r="G441" s="629"/>
      <c r="H441" s="629"/>
      <c r="I441" s="629"/>
      <c r="J441" s="629"/>
      <c r="K441" s="629"/>
      <c r="L441" s="629"/>
      <c r="M441" s="629"/>
      <c r="N441" s="629"/>
      <c r="O441" s="629"/>
      <c r="P441" s="629"/>
      <c r="Q441" s="629"/>
      <c r="R441" s="629"/>
      <c r="S441" s="629"/>
      <c r="T441" s="629"/>
      <c r="U441" s="629"/>
      <c r="V441" s="629"/>
      <c r="W441" s="629"/>
      <c r="X441" s="629"/>
      <c r="Y441" s="629"/>
      <c r="Z441" s="629"/>
      <c r="AA441" s="629"/>
      <c r="AB441" s="629"/>
      <c r="AC441" s="629"/>
      <c r="AD441" s="629"/>
      <c r="AE441" s="629"/>
    </row>
    <row r="442" spans="1:31">
      <c r="A442" s="672"/>
      <c r="B442" s="679"/>
      <c r="C442" s="679"/>
      <c r="D442" s="672"/>
      <c r="E442" s="629"/>
      <c r="F442" s="629"/>
      <c r="G442" s="629"/>
      <c r="H442" s="629"/>
      <c r="I442" s="629"/>
      <c r="J442" s="629"/>
      <c r="K442" s="629"/>
      <c r="L442" s="629"/>
      <c r="M442" s="629"/>
      <c r="N442" s="629"/>
      <c r="O442" s="629"/>
      <c r="P442" s="629"/>
      <c r="Q442" s="629"/>
      <c r="R442" s="629"/>
      <c r="S442" s="629"/>
      <c r="T442" s="629"/>
      <c r="U442" s="629"/>
      <c r="V442" s="629"/>
      <c r="W442" s="629"/>
      <c r="X442" s="629"/>
      <c r="Y442" s="629"/>
      <c r="Z442" s="629"/>
      <c r="AA442" s="629"/>
      <c r="AB442" s="629"/>
      <c r="AC442" s="629"/>
      <c r="AD442" s="629"/>
      <c r="AE442" s="629"/>
    </row>
    <row r="443" spans="1:31">
      <c r="A443" s="672"/>
      <c r="B443" s="679"/>
      <c r="C443" s="679"/>
      <c r="D443" s="672"/>
      <c r="E443" s="629"/>
      <c r="F443" s="629"/>
      <c r="G443" s="629"/>
      <c r="H443" s="629"/>
      <c r="I443" s="629"/>
      <c r="J443" s="629"/>
      <c r="K443" s="629"/>
      <c r="L443" s="629"/>
      <c r="M443" s="629"/>
      <c r="N443" s="629"/>
      <c r="O443" s="629"/>
      <c r="P443" s="629"/>
      <c r="Q443" s="629"/>
      <c r="R443" s="629"/>
      <c r="S443" s="629"/>
      <c r="T443" s="629"/>
      <c r="U443" s="629"/>
      <c r="V443" s="629"/>
      <c r="W443" s="629"/>
      <c r="X443" s="629"/>
      <c r="Y443" s="629"/>
      <c r="Z443" s="629"/>
      <c r="AA443" s="629"/>
      <c r="AB443" s="629"/>
      <c r="AC443" s="629"/>
      <c r="AD443" s="629"/>
      <c r="AE443" s="629"/>
    </row>
    <row r="444" spans="1:31">
      <c r="A444" s="672"/>
      <c r="B444" s="679"/>
      <c r="C444" s="679"/>
      <c r="D444" s="672"/>
      <c r="E444" s="629"/>
      <c r="F444" s="629"/>
      <c r="G444" s="629"/>
      <c r="H444" s="629"/>
      <c r="I444" s="629"/>
      <c r="J444" s="629"/>
      <c r="K444" s="629"/>
      <c r="L444" s="629"/>
      <c r="M444" s="629"/>
      <c r="N444" s="629"/>
      <c r="O444" s="629"/>
      <c r="P444" s="629"/>
      <c r="Q444" s="629"/>
      <c r="R444" s="629"/>
      <c r="S444" s="629"/>
      <c r="T444" s="629"/>
      <c r="U444" s="629"/>
      <c r="V444" s="629"/>
      <c r="W444" s="629"/>
      <c r="X444" s="629"/>
      <c r="Y444" s="629"/>
      <c r="Z444" s="629"/>
      <c r="AA444" s="629"/>
      <c r="AB444" s="629"/>
      <c r="AC444" s="629"/>
      <c r="AD444" s="629"/>
      <c r="AE444" s="629"/>
    </row>
    <row r="445" spans="1:31">
      <c r="A445" s="672"/>
      <c r="B445" s="679"/>
      <c r="C445" s="679"/>
      <c r="D445" s="672"/>
      <c r="E445" s="629"/>
      <c r="F445" s="629"/>
      <c r="G445" s="629"/>
      <c r="H445" s="629"/>
      <c r="I445" s="629"/>
      <c r="J445" s="629"/>
      <c r="K445" s="629"/>
      <c r="L445" s="629"/>
      <c r="M445" s="629"/>
      <c r="N445" s="629"/>
      <c r="O445" s="629"/>
      <c r="P445" s="629"/>
      <c r="Q445" s="629"/>
      <c r="R445" s="629"/>
      <c r="S445" s="629"/>
      <c r="T445" s="629"/>
      <c r="U445" s="629"/>
      <c r="V445" s="629"/>
      <c r="W445" s="629"/>
      <c r="X445" s="629"/>
      <c r="Y445" s="629"/>
      <c r="Z445" s="629"/>
      <c r="AA445" s="629"/>
      <c r="AB445" s="629"/>
      <c r="AC445" s="629"/>
      <c r="AD445" s="629"/>
      <c r="AE445" s="629"/>
    </row>
    <row r="446" spans="1:31">
      <c r="A446" s="672"/>
      <c r="B446" s="679"/>
      <c r="C446" s="679"/>
      <c r="D446" s="672"/>
      <c r="E446" s="629"/>
      <c r="F446" s="629"/>
      <c r="G446" s="629"/>
      <c r="H446" s="629"/>
      <c r="I446" s="629"/>
      <c r="J446" s="629"/>
      <c r="K446" s="629"/>
      <c r="L446" s="629"/>
      <c r="M446" s="629"/>
      <c r="N446" s="629"/>
      <c r="O446" s="629"/>
      <c r="P446" s="629"/>
      <c r="Q446" s="629"/>
      <c r="R446" s="629"/>
      <c r="S446" s="629"/>
      <c r="T446" s="629"/>
      <c r="U446" s="629"/>
      <c r="V446" s="629"/>
      <c r="W446" s="629"/>
      <c r="X446" s="629"/>
      <c r="Y446" s="629"/>
      <c r="Z446" s="629"/>
      <c r="AA446" s="629"/>
      <c r="AB446" s="629"/>
      <c r="AC446" s="629"/>
      <c r="AD446" s="629"/>
      <c r="AE446" s="629"/>
    </row>
    <row r="447" spans="1:31">
      <c r="A447" s="672"/>
      <c r="B447" s="679"/>
      <c r="C447" s="679"/>
      <c r="D447" s="672"/>
      <c r="E447" s="629"/>
      <c r="F447" s="629"/>
      <c r="G447" s="629"/>
      <c r="H447" s="629"/>
      <c r="I447" s="629"/>
      <c r="J447" s="629"/>
      <c r="K447" s="629"/>
      <c r="L447" s="629"/>
      <c r="M447" s="629"/>
      <c r="N447" s="629"/>
      <c r="O447" s="629"/>
      <c r="P447" s="629"/>
      <c r="Q447" s="629"/>
      <c r="R447" s="629"/>
      <c r="S447" s="629"/>
      <c r="T447" s="629"/>
      <c r="U447" s="629"/>
      <c r="V447" s="629"/>
      <c r="W447" s="629"/>
      <c r="X447" s="629"/>
      <c r="Y447" s="629"/>
      <c r="Z447" s="629"/>
      <c r="AA447" s="629"/>
      <c r="AB447" s="629"/>
      <c r="AC447" s="629"/>
      <c r="AD447" s="629"/>
      <c r="AE447" s="629"/>
    </row>
    <row r="448" spans="1:31">
      <c r="A448" s="672"/>
      <c r="B448" s="679"/>
      <c r="C448" s="679"/>
      <c r="D448" s="672"/>
      <c r="E448" s="629"/>
      <c r="F448" s="629"/>
      <c r="G448" s="629"/>
      <c r="H448" s="629"/>
      <c r="I448" s="629"/>
      <c r="J448" s="629"/>
      <c r="K448" s="629"/>
      <c r="L448" s="629"/>
      <c r="M448" s="629"/>
      <c r="N448" s="629"/>
      <c r="O448" s="629"/>
      <c r="P448" s="629"/>
      <c r="Q448" s="629"/>
      <c r="R448" s="629"/>
      <c r="S448" s="629"/>
      <c r="T448" s="629"/>
      <c r="U448" s="629"/>
      <c r="V448" s="629"/>
      <c r="W448" s="629"/>
      <c r="X448" s="629"/>
      <c r="Y448" s="629"/>
      <c r="Z448" s="629"/>
      <c r="AA448" s="629"/>
      <c r="AB448" s="629"/>
      <c r="AC448" s="629"/>
      <c r="AD448" s="629"/>
      <c r="AE448" s="629"/>
    </row>
    <row r="449" spans="1:31">
      <c r="A449" s="672"/>
      <c r="B449" s="679"/>
      <c r="C449" s="679"/>
      <c r="D449" s="672"/>
      <c r="E449" s="629"/>
      <c r="F449" s="629"/>
      <c r="G449" s="629"/>
      <c r="H449" s="629"/>
      <c r="I449" s="629"/>
      <c r="J449" s="629"/>
      <c r="K449" s="629"/>
      <c r="L449" s="629"/>
      <c r="M449" s="629"/>
      <c r="N449" s="629"/>
      <c r="O449" s="629"/>
      <c r="P449" s="629"/>
      <c r="Q449" s="629"/>
      <c r="R449" s="629"/>
      <c r="S449" s="629"/>
      <c r="T449" s="629"/>
      <c r="U449" s="629"/>
      <c r="V449" s="629"/>
      <c r="W449" s="629"/>
      <c r="X449" s="629"/>
      <c r="Y449" s="629"/>
      <c r="Z449" s="629"/>
      <c r="AA449" s="629"/>
      <c r="AB449" s="629"/>
      <c r="AC449" s="629"/>
      <c r="AD449" s="629"/>
      <c r="AE449" s="629"/>
    </row>
    <row r="450" spans="1:31">
      <c r="A450" s="672"/>
      <c r="B450" s="679"/>
      <c r="C450" s="679"/>
      <c r="D450" s="672"/>
      <c r="E450" s="629"/>
      <c r="F450" s="629"/>
      <c r="G450" s="629"/>
      <c r="H450" s="629"/>
      <c r="I450" s="629"/>
      <c r="J450" s="629"/>
      <c r="K450" s="629"/>
      <c r="L450" s="629"/>
      <c r="M450" s="629"/>
      <c r="N450" s="629"/>
      <c r="O450" s="629"/>
      <c r="P450" s="629"/>
      <c r="Q450" s="629"/>
      <c r="R450" s="629"/>
      <c r="S450" s="629"/>
      <c r="T450" s="629"/>
      <c r="U450" s="629"/>
      <c r="V450" s="629"/>
      <c r="W450" s="629"/>
      <c r="X450" s="629"/>
      <c r="Y450" s="629"/>
      <c r="Z450" s="629"/>
      <c r="AA450" s="629"/>
      <c r="AB450" s="629"/>
      <c r="AC450" s="629"/>
      <c r="AD450" s="629"/>
      <c r="AE450" s="629"/>
    </row>
    <row r="451" spans="1:31">
      <c r="A451" s="672"/>
      <c r="B451" s="679"/>
      <c r="C451" s="679"/>
      <c r="D451" s="672"/>
      <c r="E451" s="629"/>
      <c r="F451" s="629"/>
      <c r="G451" s="629"/>
      <c r="H451" s="629"/>
      <c r="I451" s="629"/>
      <c r="J451" s="629"/>
      <c r="K451" s="629"/>
      <c r="L451" s="629"/>
      <c r="M451" s="629"/>
      <c r="N451" s="629"/>
      <c r="O451" s="629"/>
      <c r="P451" s="629"/>
      <c r="Q451" s="629"/>
      <c r="R451" s="629"/>
      <c r="S451" s="629"/>
      <c r="T451" s="629"/>
      <c r="U451" s="629"/>
      <c r="V451" s="629"/>
      <c r="W451" s="629"/>
      <c r="X451" s="629"/>
      <c r="Y451" s="629"/>
      <c r="Z451" s="629"/>
      <c r="AA451" s="629"/>
      <c r="AB451" s="629"/>
      <c r="AC451" s="629"/>
      <c r="AD451" s="629"/>
      <c r="AE451" s="629"/>
    </row>
    <row r="452" spans="1:31">
      <c r="A452" s="672"/>
      <c r="B452" s="679"/>
      <c r="C452" s="679"/>
      <c r="D452" s="672"/>
      <c r="E452" s="629"/>
      <c r="F452" s="629"/>
      <c r="G452" s="629"/>
      <c r="H452" s="629"/>
      <c r="I452" s="629"/>
      <c r="J452" s="629"/>
      <c r="K452" s="629"/>
      <c r="L452" s="629"/>
      <c r="M452" s="629"/>
      <c r="N452" s="629"/>
      <c r="O452" s="629"/>
      <c r="P452" s="629"/>
      <c r="Q452" s="629"/>
      <c r="R452" s="629"/>
      <c r="S452" s="629"/>
      <c r="T452" s="629"/>
      <c r="U452" s="629"/>
      <c r="V452" s="629"/>
      <c r="W452" s="629"/>
      <c r="X452" s="629"/>
      <c r="Y452" s="629"/>
      <c r="Z452" s="629"/>
      <c r="AA452" s="629"/>
      <c r="AB452" s="629"/>
      <c r="AC452" s="629"/>
      <c r="AD452" s="629"/>
      <c r="AE452" s="629"/>
    </row>
    <row r="453" spans="1:31">
      <c r="A453" s="672"/>
      <c r="B453" s="679"/>
      <c r="C453" s="679"/>
      <c r="D453" s="672"/>
      <c r="E453" s="629"/>
      <c r="F453" s="629"/>
      <c r="G453" s="629"/>
      <c r="H453" s="629"/>
      <c r="I453" s="629"/>
      <c r="J453" s="629"/>
      <c r="K453" s="629"/>
      <c r="L453" s="629"/>
      <c r="M453" s="629"/>
      <c r="N453" s="629"/>
      <c r="O453" s="629"/>
      <c r="P453" s="629"/>
      <c r="Q453" s="629"/>
      <c r="R453" s="629"/>
      <c r="S453" s="629"/>
      <c r="T453" s="629"/>
      <c r="U453" s="629"/>
      <c r="V453" s="629"/>
      <c r="W453" s="629"/>
      <c r="X453" s="629"/>
      <c r="Y453" s="629"/>
      <c r="Z453" s="629"/>
      <c r="AA453" s="629"/>
      <c r="AB453" s="629"/>
      <c r="AC453" s="629"/>
      <c r="AD453" s="629"/>
      <c r="AE453" s="629"/>
    </row>
    <row r="454" spans="1:31">
      <c r="A454" s="672"/>
      <c r="B454" s="679"/>
      <c r="C454" s="679"/>
      <c r="D454" s="672"/>
      <c r="E454" s="629"/>
      <c r="F454" s="629"/>
      <c r="G454" s="629"/>
      <c r="H454" s="629"/>
      <c r="I454" s="629"/>
      <c r="J454" s="629"/>
      <c r="K454" s="629"/>
      <c r="L454" s="629"/>
      <c r="M454" s="629"/>
      <c r="N454" s="629"/>
      <c r="O454" s="629"/>
      <c r="P454" s="629"/>
      <c r="Q454" s="629"/>
      <c r="R454" s="629"/>
      <c r="S454" s="629"/>
      <c r="T454" s="629"/>
      <c r="U454" s="629"/>
      <c r="V454" s="629"/>
      <c r="W454" s="629"/>
      <c r="X454" s="629"/>
      <c r="Y454" s="629"/>
      <c r="Z454" s="629"/>
      <c r="AA454" s="629"/>
      <c r="AB454" s="629"/>
      <c r="AC454" s="629"/>
      <c r="AD454" s="629"/>
      <c r="AE454" s="629"/>
    </row>
    <row r="455" spans="1:31">
      <c r="A455" s="672"/>
      <c r="B455" s="679"/>
      <c r="C455" s="679"/>
      <c r="D455" s="672"/>
      <c r="E455" s="629"/>
      <c r="F455" s="629"/>
      <c r="G455" s="629"/>
      <c r="H455" s="629"/>
      <c r="I455" s="629"/>
      <c r="J455" s="629"/>
      <c r="K455" s="629"/>
      <c r="L455" s="629"/>
      <c r="M455" s="629"/>
      <c r="N455" s="629"/>
      <c r="O455" s="629"/>
      <c r="P455" s="629"/>
      <c r="Q455" s="629"/>
      <c r="R455" s="629"/>
      <c r="S455" s="629"/>
      <c r="T455" s="629"/>
      <c r="U455" s="629"/>
      <c r="V455" s="629"/>
      <c r="W455" s="629"/>
      <c r="X455" s="629"/>
      <c r="Y455" s="629"/>
      <c r="Z455" s="629"/>
      <c r="AA455" s="629"/>
      <c r="AB455" s="629"/>
      <c r="AC455" s="629"/>
      <c r="AD455" s="629"/>
      <c r="AE455" s="629"/>
    </row>
    <row r="456" spans="1:31">
      <c r="A456" s="672"/>
      <c r="B456" s="679"/>
      <c r="C456" s="679"/>
      <c r="D456" s="672"/>
      <c r="E456" s="629"/>
      <c r="F456" s="629"/>
      <c r="G456" s="629"/>
      <c r="H456" s="629"/>
      <c r="I456" s="629"/>
      <c r="J456" s="629"/>
      <c r="K456" s="629"/>
      <c r="L456" s="629"/>
      <c r="M456" s="629"/>
      <c r="N456" s="629"/>
      <c r="O456" s="629"/>
      <c r="P456" s="629"/>
      <c r="Q456" s="629"/>
      <c r="R456" s="629"/>
      <c r="S456" s="629"/>
      <c r="T456" s="629"/>
      <c r="U456" s="629"/>
      <c r="V456" s="629"/>
      <c r="W456" s="629"/>
      <c r="X456" s="629"/>
      <c r="Y456" s="629"/>
      <c r="Z456" s="629"/>
      <c r="AA456" s="629"/>
      <c r="AB456" s="629"/>
      <c r="AC456" s="629"/>
      <c r="AD456" s="629"/>
      <c r="AE456" s="629"/>
    </row>
    <row r="457" spans="1:31">
      <c r="A457" s="672"/>
      <c r="B457" s="679"/>
      <c r="C457" s="679"/>
      <c r="D457" s="672"/>
      <c r="E457" s="629"/>
      <c r="F457" s="629"/>
      <c r="G457" s="629"/>
      <c r="H457" s="629"/>
      <c r="I457" s="629"/>
      <c r="J457" s="629"/>
      <c r="K457" s="629"/>
      <c r="L457" s="629"/>
      <c r="M457" s="629"/>
      <c r="N457" s="629"/>
      <c r="O457" s="629"/>
      <c r="P457" s="629"/>
      <c r="Q457" s="629"/>
      <c r="R457" s="629"/>
      <c r="S457" s="629"/>
      <c r="T457" s="629"/>
      <c r="U457" s="629"/>
      <c r="V457" s="629"/>
      <c r="W457" s="629"/>
      <c r="X457" s="629"/>
      <c r="Y457" s="629"/>
      <c r="Z457" s="629"/>
      <c r="AA457" s="629"/>
      <c r="AB457" s="629"/>
      <c r="AC457" s="629"/>
      <c r="AD457" s="629"/>
      <c r="AE457" s="629"/>
    </row>
    <row r="458" spans="1:31">
      <c r="A458" s="672"/>
      <c r="B458" s="679"/>
      <c r="C458" s="679"/>
      <c r="D458" s="672"/>
      <c r="E458" s="629"/>
      <c r="F458" s="629"/>
      <c r="G458" s="629"/>
      <c r="H458" s="629"/>
      <c r="I458" s="629"/>
      <c r="J458" s="629"/>
      <c r="K458" s="629"/>
      <c r="L458" s="629"/>
      <c r="M458" s="629"/>
      <c r="N458" s="629"/>
      <c r="O458" s="629"/>
      <c r="P458" s="629"/>
      <c r="Q458" s="629"/>
      <c r="R458" s="629"/>
      <c r="S458" s="629"/>
      <c r="T458" s="629"/>
      <c r="U458" s="629"/>
      <c r="V458" s="629"/>
      <c r="W458" s="629"/>
      <c r="X458" s="629"/>
      <c r="Y458" s="629"/>
      <c r="Z458" s="629"/>
      <c r="AA458" s="629"/>
      <c r="AB458" s="629"/>
      <c r="AC458" s="629"/>
      <c r="AD458" s="629"/>
      <c r="AE458" s="629"/>
    </row>
    <row r="459" spans="1:31">
      <c r="A459" s="672"/>
      <c r="B459" s="679"/>
      <c r="C459" s="679"/>
      <c r="D459" s="672"/>
      <c r="E459" s="629"/>
      <c r="F459" s="629"/>
      <c r="G459" s="629"/>
      <c r="H459" s="629"/>
      <c r="I459" s="629"/>
      <c r="J459" s="629"/>
      <c r="K459" s="629"/>
      <c r="L459" s="629"/>
      <c r="M459" s="629"/>
      <c r="N459" s="629"/>
      <c r="O459" s="629"/>
      <c r="P459" s="629"/>
      <c r="Q459" s="629"/>
      <c r="R459" s="629"/>
      <c r="S459" s="629"/>
      <c r="T459" s="629"/>
      <c r="U459" s="629"/>
      <c r="V459" s="629"/>
      <c r="W459" s="629"/>
      <c r="X459" s="629"/>
      <c r="Y459" s="629"/>
      <c r="Z459" s="629"/>
      <c r="AA459" s="629"/>
      <c r="AB459" s="629"/>
      <c r="AC459" s="629"/>
      <c r="AD459" s="629"/>
      <c r="AE459" s="629"/>
    </row>
    <row r="460" spans="1:31">
      <c r="A460" s="672"/>
      <c r="B460" s="679"/>
      <c r="C460" s="679"/>
      <c r="D460" s="672"/>
      <c r="E460" s="629"/>
      <c r="F460" s="629"/>
      <c r="G460" s="629"/>
      <c r="H460" s="629"/>
      <c r="I460" s="629"/>
      <c r="J460" s="629"/>
      <c r="K460" s="629"/>
      <c r="L460" s="629"/>
      <c r="M460" s="629"/>
      <c r="N460" s="629"/>
      <c r="O460" s="629"/>
      <c r="P460" s="629"/>
      <c r="Q460" s="629"/>
      <c r="R460" s="629"/>
      <c r="S460" s="629"/>
      <c r="T460" s="629"/>
      <c r="U460" s="629"/>
      <c r="V460" s="629"/>
      <c r="W460" s="629"/>
      <c r="X460" s="629"/>
      <c r="Y460" s="629"/>
      <c r="Z460" s="629"/>
      <c r="AA460" s="629"/>
      <c r="AB460" s="629"/>
      <c r="AC460" s="629"/>
      <c r="AD460" s="629"/>
      <c r="AE460" s="629"/>
    </row>
    <row r="461" spans="1:31">
      <c r="A461" s="672"/>
      <c r="B461" s="679"/>
      <c r="C461" s="679"/>
      <c r="D461" s="672"/>
      <c r="E461" s="629"/>
      <c r="F461" s="629"/>
      <c r="G461" s="629"/>
      <c r="H461" s="629"/>
      <c r="I461" s="629"/>
      <c r="J461" s="629"/>
      <c r="K461" s="629"/>
      <c r="L461" s="629"/>
      <c r="M461" s="629"/>
      <c r="N461" s="629"/>
      <c r="O461" s="629"/>
      <c r="P461" s="629"/>
      <c r="Q461" s="629"/>
      <c r="R461" s="629"/>
      <c r="S461" s="629"/>
      <c r="T461" s="629"/>
      <c r="U461" s="629"/>
      <c r="V461" s="629"/>
      <c r="W461" s="629"/>
      <c r="X461" s="629"/>
      <c r="Y461" s="629"/>
      <c r="Z461" s="629"/>
      <c r="AA461" s="629"/>
      <c r="AB461" s="629"/>
      <c r="AC461" s="629"/>
      <c r="AD461" s="629"/>
      <c r="AE461" s="629"/>
    </row>
    <row r="462" spans="1:31">
      <c r="A462" s="672"/>
      <c r="B462" s="679"/>
      <c r="C462" s="679"/>
      <c r="D462" s="672"/>
      <c r="E462" s="629"/>
      <c r="F462" s="629"/>
      <c r="G462" s="629"/>
      <c r="H462" s="629"/>
      <c r="I462" s="629"/>
      <c r="J462" s="629"/>
      <c r="K462" s="629"/>
      <c r="L462" s="629"/>
      <c r="M462" s="629"/>
      <c r="N462" s="629"/>
      <c r="O462" s="629"/>
      <c r="P462" s="629"/>
      <c r="Q462" s="629"/>
      <c r="R462" s="629"/>
      <c r="S462" s="629"/>
      <c r="T462" s="629"/>
      <c r="U462" s="629"/>
      <c r="V462" s="629"/>
      <c r="W462" s="629"/>
      <c r="X462" s="629"/>
      <c r="Y462" s="629"/>
      <c r="Z462" s="629"/>
      <c r="AA462" s="629"/>
      <c r="AB462" s="629"/>
      <c r="AC462" s="629"/>
      <c r="AD462" s="629"/>
      <c r="AE462" s="629"/>
    </row>
    <row r="463" spans="1:31">
      <c r="A463" s="672"/>
      <c r="B463" s="679"/>
      <c r="C463" s="679"/>
      <c r="D463" s="672"/>
      <c r="E463" s="629"/>
      <c r="F463" s="629"/>
      <c r="G463" s="629"/>
      <c r="H463" s="629"/>
      <c r="I463" s="629"/>
      <c r="J463" s="629"/>
      <c r="K463" s="629"/>
      <c r="L463" s="629"/>
      <c r="M463" s="629"/>
      <c r="N463" s="629"/>
      <c r="O463" s="629"/>
      <c r="P463" s="629"/>
      <c r="Q463" s="629"/>
      <c r="R463" s="629"/>
      <c r="S463" s="629"/>
      <c r="T463" s="629"/>
      <c r="U463" s="629"/>
      <c r="V463" s="629"/>
      <c r="W463" s="629"/>
      <c r="X463" s="629"/>
      <c r="Y463" s="629"/>
      <c r="Z463" s="629"/>
      <c r="AA463" s="629"/>
      <c r="AB463" s="629"/>
      <c r="AC463" s="629"/>
      <c r="AD463" s="629"/>
      <c r="AE463" s="629"/>
    </row>
    <row r="464" spans="1:31">
      <c r="A464" s="672"/>
      <c r="B464" s="679"/>
      <c r="C464" s="679"/>
      <c r="D464" s="672"/>
      <c r="E464" s="629"/>
      <c r="F464" s="629"/>
      <c r="G464" s="629"/>
      <c r="H464" s="629"/>
      <c r="I464" s="629"/>
      <c r="J464" s="629"/>
      <c r="K464" s="629"/>
      <c r="L464" s="629"/>
      <c r="M464" s="629"/>
      <c r="N464" s="629"/>
      <c r="O464" s="629"/>
      <c r="P464" s="629"/>
      <c r="Q464" s="629"/>
      <c r="R464" s="629"/>
      <c r="S464" s="629"/>
      <c r="T464" s="629"/>
      <c r="U464" s="629"/>
      <c r="V464" s="629"/>
      <c r="W464" s="629"/>
      <c r="X464" s="629"/>
      <c r="Y464" s="629"/>
      <c r="Z464" s="629"/>
      <c r="AA464" s="629"/>
      <c r="AB464" s="629"/>
      <c r="AC464" s="629"/>
      <c r="AD464" s="629"/>
      <c r="AE464" s="629"/>
    </row>
    <row r="465" spans="1:31">
      <c r="A465" s="672"/>
      <c r="B465" s="679"/>
      <c r="C465" s="679"/>
      <c r="D465" s="672"/>
      <c r="E465" s="629"/>
      <c r="F465" s="629"/>
      <c r="G465" s="629"/>
      <c r="H465" s="629"/>
      <c r="I465" s="629"/>
      <c r="J465" s="629"/>
      <c r="K465" s="629"/>
      <c r="L465" s="629"/>
      <c r="M465" s="629"/>
      <c r="N465" s="629"/>
      <c r="O465" s="629"/>
      <c r="P465" s="629"/>
      <c r="Q465" s="629"/>
      <c r="R465" s="629"/>
      <c r="S465" s="629"/>
      <c r="T465" s="629"/>
      <c r="U465" s="629"/>
      <c r="V465" s="629"/>
      <c r="W465" s="629"/>
      <c r="X465" s="629"/>
      <c r="Y465" s="629"/>
      <c r="Z465" s="629"/>
      <c r="AA465" s="629"/>
      <c r="AB465" s="629"/>
      <c r="AC465" s="629"/>
      <c r="AD465" s="629"/>
      <c r="AE465" s="629"/>
    </row>
    <row r="466" spans="1:31">
      <c r="A466" s="672"/>
      <c r="B466" s="679"/>
      <c r="C466" s="679"/>
      <c r="D466" s="672"/>
      <c r="E466" s="629"/>
      <c r="F466" s="629"/>
      <c r="G466" s="629"/>
      <c r="H466" s="629"/>
      <c r="I466" s="629"/>
      <c r="J466" s="629"/>
      <c r="K466" s="629"/>
      <c r="L466" s="629"/>
      <c r="M466" s="629"/>
      <c r="N466" s="629"/>
      <c r="O466" s="629"/>
      <c r="P466" s="629"/>
      <c r="Q466" s="629"/>
      <c r="R466" s="629"/>
      <c r="S466" s="629"/>
      <c r="T466" s="629"/>
      <c r="U466" s="629"/>
      <c r="V466" s="629"/>
      <c r="W466" s="629"/>
      <c r="X466" s="629"/>
      <c r="Y466" s="629"/>
      <c r="Z466" s="629"/>
      <c r="AA466" s="629"/>
      <c r="AB466" s="629"/>
      <c r="AC466" s="629"/>
      <c r="AD466" s="629"/>
      <c r="AE466" s="629"/>
    </row>
    <row r="467" spans="1:31">
      <c r="A467" s="672"/>
      <c r="B467" s="679"/>
      <c r="C467" s="679"/>
      <c r="D467" s="672"/>
      <c r="E467" s="629"/>
      <c r="F467" s="629"/>
      <c r="G467" s="629"/>
      <c r="H467" s="629"/>
      <c r="I467" s="629"/>
      <c r="J467" s="629"/>
      <c r="K467" s="629"/>
      <c r="L467" s="629"/>
      <c r="M467" s="629"/>
      <c r="N467" s="629"/>
      <c r="O467" s="629"/>
      <c r="P467" s="629"/>
      <c r="Q467" s="629"/>
      <c r="R467" s="629"/>
      <c r="S467" s="629"/>
      <c r="T467" s="629"/>
      <c r="U467" s="629"/>
      <c r="V467" s="629"/>
      <c r="W467" s="629"/>
      <c r="X467" s="629"/>
      <c r="Y467" s="629"/>
      <c r="Z467" s="629"/>
      <c r="AA467" s="629"/>
      <c r="AB467" s="629"/>
      <c r="AC467" s="629"/>
      <c r="AD467" s="629"/>
      <c r="AE467" s="629"/>
    </row>
    <row r="468" spans="1:31">
      <c r="A468" s="672"/>
      <c r="B468" s="679"/>
      <c r="C468" s="679"/>
      <c r="D468" s="672"/>
      <c r="E468" s="629"/>
      <c r="F468" s="629"/>
      <c r="G468" s="629"/>
      <c r="H468" s="629"/>
      <c r="I468" s="629"/>
      <c r="J468" s="629"/>
      <c r="K468" s="629"/>
      <c r="L468" s="629"/>
      <c r="M468" s="629"/>
      <c r="N468" s="629"/>
      <c r="O468" s="629"/>
      <c r="P468" s="629"/>
      <c r="Q468" s="629"/>
      <c r="R468" s="629"/>
      <c r="S468" s="629"/>
      <c r="T468" s="629"/>
      <c r="U468" s="629"/>
      <c r="V468" s="629"/>
      <c r="W468" s="629"/>
      <c r="X468" s="629"/>
      <c r="Y468" s="629"/>
      <c r="Z468" s="629"/>
      <c r="AA468" s="629"/>
      <c r="AB468" s="629"/>
      <c r="AC468" s="629"/>
      <c r="AD468" s="629"/>
      <c r="AE468" s="629"/>
    </row>
    <row r="469" spans="1:31">
      <c r="A469" s="672"/>
      <c r="B469" s="679"/>
      <c r="C469" s="679"/>
      <c r="D469" s="672"/>
      <c r="E469" s="629"/>
      <c r="F469" s="629"/>
      <c r="G469" s="629"/>
      <c r="H469" s="629"/>
      <c r="I469" s="629"/>
      <c r="J469" s="629"/>
      <c r="K469" s="629"/>
      <c r="L469" s="629"/>
      <c r="M469" s="629"/>
      <c r="N469" s="629"/>
      <c r="O469" s="629"/>
      <c r="P469" s="629"/>
      <c r="Q469" s="629"/>
      <c r="R469" s="629"/>
      <c r="S469" s="629"/>
      <c r="T469" s="629"/>
      <c r="U469" s="629"/>
      <c r="V469" s="629"/>
      <c r="W469" s="629"/>
      <c r="X469" s="629"/>
      <c r="Y469" s="629"/>
      <c r="Z469" s="629"/>
      <c r="AA469" s="629"/>
      <c r="AB469" s="629"/>
      <c r="AC469" s="629"/>
      <c r="AD469" s="629"/>
      <c r="AE469" s="629"/>
    </row>
    <row r="470" spans="1:31">
      <c r="A470" s="672"/>
      <c r="B470" s="679"/>
      <c r="C470" s="679"/>
      <c r="D470" s="672"/>
      <c r="E470" s="629"/>
      <c r="F470" s="629"/>
      <c r="G470" s="629"/>
      <c r="H470" s="629"/>
      <c r="I470" s="629"/>
      <c r="J470" s="629"/>
      <c r="K470" s="629"/>
      <c r="L470" s="629"/>
      <c r="M470" s="629"/>
      <c r="N470" s="629"/>
      <c r="O470" s="629"/>
      <c r="P470" s="629"/>
      <c r="Q470" s="629"/>
      <c r="R470" s="629"/>
      <c r="S470" s="629"/>
      <c r="T470" s="629"/>
      <c r="U470" s="629"/>
      <c r="V470" s="629"/>
      <c r="W470" s="629"/>
      <c r="X470" s="629"/>
      <c r="Y470" s="629"/>
      <c r="Z470" s="629"/>
      <c r="AA470" s="629"/>
      <c r="AB470" s="629"/>
      <c r="AC470" s="629"/>
      <c r="AD470" s="629"/>
      <c r="AE470" s="629"/>
    </row>
    <row r="471" spans="1:31">
      <c r="A471" s="672"/>
      <c r="B471" s="679"/>
      <c r="C471" s="679"/>
      <c r="D471" s="672"/>
      <c r="E471" s="629"/>
      <c r="F471" s="629"/>
      <c r="G471" s="629"/>
      <c r="H471" s="629"/>
      <c r="I471" s="629"/>
      <c r="J471" s="629"/>
      <c r="K471" s="629"/>
      <c r="L471" s="629"/>
      <c r="M471" s="629"/>
      <c r="N471" s="629"/>
      <c r="O471" s="629"/>
      <c r="P471" s="629"/>
      <c r="Q471" s="629"/>
      <c r="R471" s="629"/>
      <c r="S471" s="629"/>
      <c r="T471" s="629"/>
      <c r="U471" s="629"/>
      <c r="V471" s="629"/>
      <c r="W471" s="629"/>
      <c r="X471" s="629"/>
      <c r="Y471" s="629"/>
      <c r="Z471" s="629"/>
      <c r="AA471" s="629"/>
      <c r="AB471" s="629"/>
      <c r="AC471" s="629"/>
      <c r="AD471" s="629"/>
      <c r="AE471" s="629"/>
    </row>
    <row r="472" spans="1:31">
      <c r="A472" s="672"/>
      <c r="B472" s="679"/>
      <c r="C472" s="679"/>
      <c r="D472" s="672"/>
      <c r="E472" s="629"/>
      <c r="F472" s="629"/>
      <c r="G472" s="629"/>
      <c r="H472" s="629"/>
      <c r="I472" s="629"/>
      <c r="J472" s="629"/>
      <c r="K472" s="629"/>
      <c r="L472" s="629"/>
      <c r="M472" s="629"/>
      <c r="N472" s="629"/>
      <c r="O472" s="629"/>
      <c r="P472" s="629"/>
      <c r="Q472" s="629"/>
      <c r="R472" s="629"/>
      <c r="S472" s="629"/>
      <c r="T472" s="629"/>
      <c r="U472" s="629"/>
      <c r="V472" s="629"/>
      <c r="W472" s="629"/>
      <c r="X472" s="629"/>
      <c r="Y472" s="629"/>
      <c r="Z472" s="629"/>
      <c r="AA472" s="629"/>
      <c r="AB472" s="629"/>
      <c r="AC472" s="629"/>
      <c r="AD472" s="629"/>
      <c r="AE472" s="629"/>
    </row>
    <row r="473" spans="1:31">
      <c r="A473" s="672"/>
      <c r="B473" s="679"/>
      <c r="C473" s="679"/>
      <c r="D473" s="672"/>
      <c r="E473" s="629"/>
      <c r="F473" s="629"/>
      <c r="G473" s="629"/>
      <c r="H473" s="629"/>
      <c r="I473" s="629"/>
      <c r="J473" s="629"/>
      <c r="K473" s="629"/>
      <c r="L473" s="629"/>
      <c r="M473" s="629"/>
      <c r="N473" s="629"/>
      <c r="O473" s="629"/>
      <c r="P473" s="629"/>
      <c r="Q473" s="629"/>
      <c r="R473" s="629"/>
      <c r="S473" s="629"/>
      <c r="T473" s="629"/>
      <c r="U473" s="629"/>
      <c r="V473" s="629"/>
      <c r="W473" s="629"/>
      <c r="X473" s="629"/>
      <c r="Y473" s="629"/>
      <c r="Z473" s="629"/>
      <c r="AA473" s="629"/>
      <c r="AB473" s="629"/>
      <c r="AC473" s="629"/>
      <c r="AD473" s="629"/>
      <c r="AE473" s="629"/>
    </row>
    <row r="474" spans="1:31">
      <c r="A474" s="672"/>
      <c r="B474" s="679"/>
      <c r="C474" s="679"/>
      <c r="D474" s="672"/>
      <c r="E474" s="629"/>
      <c r="F474" s="629"/>
      <c r="G474" s="629"/>
      <c r="H474" s="629"/>
      <c r="I474" s="629"/>
      <c r="J474" s="629"/>
      <c r="K474" s="629"/>
      <c r="L474" s="629"/>
      <c r="M474" s="629"/>
      <c r="N474" s="629"/>
      <c r="O474" s="629"/>
      <c r="P474" s="629"/>
      <c r="Q474" s="629"/>
      <c r="R474" s="629"/>
      <c r="S474" s="629"/>
      <c r="T474" s="629"/>
      <c r="U474" s="629"/>
      <c r="V474" s="629"/>
      <c r="W474" s="629"/>
      <c r="X474" s="629"/>
      <c r="Y474" s="629"/>
      <c r="Z474" s="629"/>
      <c r="AA474" s="629"/>
      <c r="AB474" s="629"/>
      <c r="AC474" s="629"/>
      <c r="AD474" s="629"/>
      <c r="AE474" s="629"/>
    </row>
    <row r="475" spans="1:31">
      <c r="A475" s="672"/>
      <c r="B475" s="679"/>
      <c r="C475" s="679"/>
      <c r="D475" s="672"/>
      <c r="E475" s="629"/>
      <c r="F475" s="629"/>
      <c r="G475" s="629"/>
      <c r="H475" s="629"/>
      <c r="I475" s="629"/>
      <c r="J475" s="629"/>
      <c r="K475" s="629"/>
      <c r="L475" s="629"/>
      <c r="M475" s="629"/>
      <c r="N475" s="629"/>
      <c r="O475" s="629"/>
      <c r="P475" s="629"/>
      <c r="Q475" s="629"/>
      <c r="R475" s="629"/>
      <c r="S475" s="629"/>
      <c r="T475" s="629"/>
      <c r="U475" s="629"/>
      <c r="V475" s="629"/>
      <c r="W475" s="629"/>
      <c r="X475" s="629"/>
      <c r="Y475" s="629"/>
      <c r="Z475" s="629"/>
      <c r="AA475" s="629"/>
      <c r="AB475" s="629"/>
      <c r="AC475" s="629"/>
      <c r="AD475" s="629"/>
      <c r="AE475" s="629"/>
    </row>
    <row r="476" spans="1:31">
      <c r="A476" s="672"/>
      <c r="B476" s="679"/>
      <c r="C476" s="679"/>
      <c r="D476" s="672"/>
      <c r="E476" s="629"/>
      <c r="F476" s="629"/>
      <c r="G476" s="629"/>
      <c r="H476" s="629"/>
      <c r="I476" s="629"/>
      <c r="J476" s="629"/>
      <c r="K476" s="629"/>
      <c r="L476" s="629"/>
      <c r="M476" s="629"/>
      <c r="N476" s="629"/>
      <c r="O476" s="629"/>
      <c r="P476" s="629"/>
      <c r="Q476" s="629"/>
      <c r="R476" s="629"/>
      <c r="S476" s="629"/>
      <c r="T476" s="629"/>
      <c r="U476" s="629"/>
      <c r="V476" s="629"/>
      <c r="W476" s="629"/>
      <c r="X476" s="629"/>
      <c r="Y476" s="629"/>
      <c r="Z476" s="629"/>
      <c r="AA476" s="629"/>
      <c r="AB476" s="629"/>
      <c r="AC476" s="629"/>
      <c r="AD476" s="629"/>
      <c r="AE476" s="629"/>
    </row>
    <row r="477" spans="1:31">
      <c r="A477" s="672"/>
      <c r="B477" s="679"/>
      <c r="C477" s="679"/>
      <c r="D477" s="672"/>
      <c r="E477" s="629"/>
      <c r="F477" s="629"/>
      <c r="G477" s="629"/>
      <c r="H477" s="629"/>
      <c r="I477" s="629"/>
      <c r="J477" s="629"/>
      <c r="K477" s="629"/>
      <c r="L477" s="629"/>
      <c r="M477" s="629"/>
      <c r="N477" s="629"/>
      <c r="O477" s="629"/>
      <c r="P477" s="629"/>
      <c r="Q477" s="629"/>
      <c r="R477" s="629"/>
      <c r="S477" s="629"/>
      <c r="T477" s="629"/>
      <c r="U477" s="629"/>
      <c r="V477" s="629"/>
      <c r="W477" s="629"/>
      <c r="X477" s="629"/>
      <c r="Y477" s="629"/>
      <c r="Z477" s="629"/>
      <c r="AA477" s="629"/>
      <c r="AB477" s="629"/>
      <c r="AC477" s="629"/>
      <c r="AD477" s="629"/>
      <c r="AE477" s="629"/>
    </row>
    <row r="478" spans="1:31">
      <c r="A478" s="672"/>
      <c r="B478" s="679"/>
      <c r="C478" s="679"/>
      <c r="D478" s="672"/>
      <c r="E478" s="629"/>
      <c r="F478" s="629"/>
      <c r="G478" s="629"/>
      <c r="H478" s="629"/>
      <c r="I478" s="629"/>
      <c r="J478" s="629"/>
      <c r="K478" s="629"/>
      <c r="L478" s="629"/>
      <c r="M478" s="629"/>
      <c r="N478" s="629"/>
      <c r="O478" s="629"/>
      <c r="P478" s="629"/>
      <c r="Q478" s="629"/>
      <c r="R478" s="629"/>
      <c r="S478" s="629"/>
      <c r="T478" s="629"/>
      <c r="U478" s="629"/>
      <c r="V478" s="629"/>
      <c r="W478" s="629"/>
      <c r="X478" s="629"/>
      <c r="Y478" s="629"/>
      <c r="Z478" s="629"/>
      <c r="AA478" s="629"/>
      <c r="AB478" s="629"/>
      <c r="AC478" s="629"/>
      <c r="AD478" s="629"/>
      <c r="AE478" s="629"/>
    </row>
    <row r="479" spans="1:31">
      <c r="A479" s="672"/>
      <c r="B479" s="679"/>
      <c r="C479" s="679"/>
      <c r="D479" s="672"/>
      <c r="E479" s="629"/>
      <c r="F479" s="629"/>
      <c r="G479" s="629"/>
      <c r="H479" s="629"/>
      <c r="I479" s="629"/>
      <c r="J479" s="629"/>
      <c r="K479" s="629"/>
      <c r="L479" s="629"/>
      <c r="M479" s="629"/>
      <c r="N479" s="629"/>
      <c r="O479" s="629"/>
      <c r="P479" s="629"/>
      <c r="Q479" s="629"/>
      <c r="R479" s="629"/>
      <c r="S479" s="629"/>
      <c r="T479" s="629"/>
      <c r="U479" s="629"/>
      <c r="V479" s="629"/>
      <c r="W479" s="629"/>
      <c r="X479" s="629"/>
      <c r="Y479" s="629"/>
      <c r="Z479" s="629"/>
      <c r="AA479" s="629"/>
      <c r="AB479" s="629"/>
      <c r="AC479" s="629"/>
      <c r="AD479" s="629"/>
      <c r="AE479" s="629"/>
    </row>
    <row r="480" spans="1:31">
      <c r="A480" s="672"/>
      <c r="B480" s="679"/>
      <c r="C480" s="679"/>
      <c r="D480" s="672"/>
      <c r="E480" s="629"/>
      <c r="F480" s="629"/>
      <c r="G480" s="629"/>
      <c r="H480" s="629"/>
      <c r="I480" s="629"/>
      <c r="J480" s="629"/>
      <c r="K480" s="629"/>
      <c r="L480" s="629"/>
      <c r="M480" s="629"/>
      <c r="N480" s="629"/>
      <c r="O480" s="629"/>
      <c r="P480" s="629"/>
      <c r="Q480" s="629"/>
      <c r="R480" s="629"/>
      <c r="S480" s="629"/>
      <c r="T480" s="629"/>
      <c r="U480" s="629"/>
      <c r="V480" s="629"/>
      <c r="W480" s="629"/>
      <c r="X480" s="629"/>
      <c r="Y480" s="629"/>
      <c r="Z480" s="629"/>
      <c r="AA480" s="629"/>
      <c r="AB480" s="629"/>
      <c r="AC480" s="629"/>
      <c r="AD480" s="629"/>
      <c r="AE480" s="629"/>
    </row>
    <row r="481" spans="1:31">
      <c r="A481" s="672"/>
      <c r="B481" s="679"/>
      <c r="C481" s="679"/>
      <c r="D481" s="672"/>
      <c r="E481" s="629"/>
      <c r="F481" s="629"/>
      <c r="G481" s="629"/>
      <c r="H481" s="629"/>
      <c r="I481" s="629"/>
      <c r="J481" s="629"/>
      <c r="K481" s="629"/>
      <c r="L481" s="629"/>
      <c r="M481" s="629"/>
      <c r="N481" s="629"/>
      <c r="O481" s="629"/>
      <c r="P481" s="629"/>
      <c r="Q481" s="629"/>
      <c r="R481" s="629"/>
      <c r="S481" s="629"/>
      <c r="T481" s="629"/>
      <c r="U481" s="629"/>
      <c r="V481" s="629"/>
      <c r="W481" s="629"/>
      <c r="X481" s="629"/>
      <c r="Y481" s="629"/>
      <c r="Z481" s="629"/>
      <c r="AA481" s="629"/>
      <c r="AB481" s="629"/>
      <c r="AC481" s="629"/>
      <c r="AD481" s="629"/>
      <c r="AE481" s="629"/>
    </row>
    <row r="482" spans="1:31">
      <c r="A482" s="672"/>
      <c r="B482" s="679"/>
      <c r="C482" s="679"/>
      <c r="D482" s="672"/>
      <c r="E482" s="629"/>
      <c r="F482" s="629"/>
      <c r="G482" s="629"/>
      <c r="H482" s="629"/>
      <c r="I482" s="629"/>
      <c r="J482" s="629"/>
      <c r="K482" s="629"/>
      <c r="L482" s="629"/>
      <c r="M482" s="629"/>
      <c r="N482" s="629"/>
      <c r="O482" s="629"/>
      <c r="P482" s="629"/>
      <c r="Q482" s="629"/>
      <c r="R482" s="629"/>
      <c r="S482" s="629"/>
      <c r="T482" s="629"/>
      <c r="U482" s="629"/>
      <c r="V482" s="629"/>
      <c r="W482" s="629"/>
      <c r="X482" s="629"/>
      <c r="Y482" s="629"/>
      <c r="Z482" s="629"/>
      <c r="AA482" s="629"/>
      <c r="AB482" s="629"/>
      <c r="AC482" s="629"/>
      <c r="AD482" s="629"/>
      <c r="AE482" s="629"/>
    </row>
    <row r="483" spans="1:31">
      <c r="A483" s="672"/>
      <c r="B483" s="679"/>
      <c r="C483" s="679"/>
      <c r="D483" s="672"/>
      <c r="E483" s="629"/>
      <c r="F483" s="629"/>
      <c r="G483" s="629"/>
      <c r="H483" s="629"/>
      <c r="I483" s="629"/>
      <c r="J483" s="629"/>
      <c r="K483" s="629"/>
      <c r="L483" s="629"/>
      <c r="M483" s="629"/>
      <c r="N483" s="629"/>
      <c r="O483" s="629"/>
      <c r="P483" s="629"/>
      <c r="Q483" s="629"/>
      <c r="R483" s="629"/>
      <c r="S483" s="629"/>
      <c r="T483" s="629"/>
      <c r="U483" s="629"/>
      <c r="V483" s="629"/>
      <c r="W483" s="629"/>
      <c r="X483" s="629"/>
      <c r="Y483" s="629"/>
      <c r="Z483" s="629"/>
      <c r="AA483" s="629"/>
      <c r="AB483" s="629"/>
      <c r="AC483" s="629"/>
      <c r="AD483" s="629"/>
      <c r="AE483" s="629"/>
    </row>
    <row r="484" spans="1:31">
      <c r="A484" s="672"/>
      <c r="B484" s="679"/>
      <c r="C484" s="679"/>
      <c r="D484" s="672"/>
      <c r="E484" s="629"/>
      <c r="F484" s="629"/>
      <c r="G484" s="629"/>
      <c r="H484" s="629"/>
      <c r="I484" s="629"/>
      <c r="J484" s="629"/>
      <c r="K484" s="629"/>
      <c r="L484" s="629"/>
      <c r="M484" s="629"/>
      <c r="N484" s="629"/>
      <c r="O484" s="629"/>
      <c r="P484" s="629"/>
      <c r="Q484" s="629"/>
      <c r="R484" s="629"/>
      <c r="S484" s="629"/>
      <c r="T484" s="629"/>
      <c r="U484" s="629"/>
      <c r="V484" s="629"/>
      <c r="W484" s="629"/>
      <c r="X484" s="629"/>
      <c r="Y484" s="629"/>
      <c r="Z484" s="629"/>
      <c r="AA484" s="629"/>
      <c r="AB484" s="629"/>
      <c r="AC484" s="629"/>
      <c r="AD484" s="629"/>
      <c r="AE484" s="629"/>
    </row>
    <row r="485" spans="1:31">
      <c r="A485" s="672"/>
      <c r="B485" s="679"/>
      <c r="C485" s="679"/>
      <c r="D485" s="672"/>
      <c r="E485" s="629"/>
      <c r="F485" s="629"/>
      <c r="G485" s="629"/>
      <c r="H485" s="629"/>
      <c r="I485" s="629"/>
      <c r="J485" s="629"/>
      <c r="K485" s="629"/>
      <c r="L485" s="629"/>
      <c r="M485" s="629"/>
      <c r="N485" s="629"/>
      <c r="O485" s="629"/>
      <c r="P485" s="629"/>
      <c r="Q485" s="629"/>
      <c r="R485" s="629"/>
      <c r="S485" s="629"/>
      <c r="T485" s="629"/>
      <c r="U485" s="629"/>
      <c r="V485" s="629"/>
      <c r="W485" s="629"/>
      <c r="X485" s="629"/>
      <c r="Y485" s="629"/>
      <c r="Z485" s="629"/>
      <c r="AA485" s="629"/>
      <c r="AB485" s="629"/>
      <c r="AC485" s="629"/>
      <c r="AD485" s="629"/>
      <c r="AE485" s="629"/>
    </row>
    <row r="486" spans="1:31">
      <c r="A486" s="672"/>
      <c r="B486" s="679"/>
      <c r="C486" s="679"/>
      <c r="D486" s="672"/>
      <c r="E486" s="629"/>
      <c r="F486" s="629"/>
      <c r="G486" s="629"/>
      <c r="H486" s="629"/>
      <c r="I486" s="629"/>
      <c r="J486" s="629"/>
      <c r="K486" s="629"/>
      <c r="L486" s="629"/>
      <c r="M486" s="629"/>
      <c r="N486" s="629"/>
      <c r="O486" s="629"/>
      <c r="P486" s="629"/>
      <c r="Q486" s="629"/>
      <c r="R486" s="629"/>
      <c r="S486" s="629"/>
      <c r="T486" s="629"/>
      <c r="U486" s="629"/>
      <c r="V486" s="629"/>
      <c r="W486" s="629"/>
      <c r="X486" s="629"/>
      <c r="Y486" s="629"/>
      <c r="Z486" s="629"/>
      <c r="AA486" s="629"/>
      <c r="AB486" s="629"/>
      <c r="AC486" s="629"/>
      <c r="AD486" s="629"/>
      <c r="AE486" s="629"/>
    </row>
    <row r="487" spans="1:31">
      <c r="A487" s="672"/>
      <c r="B487" s="679"/>
      <c r="C487" s="679"/>
      <c r="D487" s="672"/>
      <c r="E487" s="629"/>
      <c r="F487" s="629"/>
      <c r="G487" s="629"/>
      <c r="H487" s="629"/>
      <c r="I487" s="629"/>
      <c r="J487" s="629"/>
      <c r="K487" s="629"/>
      <c r="L487" s="629"/>
      <c r="M487" s="629"/>
      <c r="N487" s="629"/>
      <c r="O487" s="629"/>
      <c r="P487" s="629"/>
      <c r="Q487" s="629"/>
      <c r="R487" s="629"/>
      <c r="S487" s="629"/>
      <c r="T487" s="629"/>
      <c r="U487" s="629"/>
      <c r="V487" s="629"/>
      <c r="W487" s="629"/>
      <c r="X487" s="629"/>
      <c r="Y487" s="629"/>
      <c r="Z487" s="629"/>
      <c r="AA487" s="629"/>
      <c r="AB487" s="629"/>
      <c r="AC487" s="629"/>
      <c r="AD487" s="629"/>
      <c r="AE487" s="629"/>
    </row>
    <row r="488" spans="1:31">
      <c r="A488" s="672"/>
      <c r="B488" s="679"/>
      <c r="C488" s="679"/>
      <c r="D488" s="672"/>
      <c r="E488" s="629"/>
      <c r="F488" s="629"/>
      <c r="G488" s="629"/>
      <c r="H488" s="629"/>
      <c r="I488" s="629"/>
      <c r="J488" s="629"/>
      <c r="K488" s="629"/>
      <c r="L488" s="629"/>
      <c r="M488" s="629"/>
      <c r="N488" s="629"/>
      <c r="O488" s="629"/>
      <c r="P488" s="629"/>
      <c r="Q488" s="629"/>
      <c r="R488" s="629"/>
      <c r="S488" s="629"/>
      <c r="T488" s="629"/>
      <c r="U488" s="629"/>
      <c r="V488" s="629"/>
      <c r="W488" s="629"/>
      <c r="X488" s="629"/>
      <c r="Y488" s="629"/>
      <c r="Z488" s="629"/>
      <c r="AA488" s="629"/>
      <c r="AB488" s="629"/>
      <c r="AC488" s="629"/>
      <c r="AD488" s="629"/>
      <c r="AE488" s="629"/>
    </row>
    <row r="489" spans="1:31">
      <c r="A489" s="672"/>
      <c r="B489" s="679"/>
      <c r="C489" s="679"/>
      <c r="D489" s="672"/>
      <c r="E489" s="629"/>
      <c r="F489" s="629"/>
      <c r="G489" s="629"/>
      <c r="H489" s="629"/>
      <c r="I489" s="629"/>
      <c r="J489" s="629"/>
      <c r="K489" s="629"/>
      <c r="L489" s="629"/>
      <c r="M489" s="629"/>
      <c r="N489" s="629"/>
      <c r="O489" s="629"/>
      <c r="P489" s="629"/>
      <c r="Q489" s="629"/>
      <c r="R489" s="629"/>
      <c r="S489" s="629"/>
      <c r="T489" s="629"/>
      <c r="U489" s="629"/>
      <c r="V489" s="629"/>
      <c r="W489" s="629"/>
      <c r="X489" s="629"/>
      <c r="Y489" s="629"/>
      <c r="Z489" s="629"/>
      <c r="AA489" s="629"/>
      <c r="AB489" s="629"/>
      <c r="AC489" s="629"/>
      <c r="AD489" s="629"/>
      <c r="AE489" s="629"/>
    </row>
    <row r="490" spans="1:31">
      <c r="A490" s="672"/>
      <c r="B490" s="679"/>
      <c r="C490" s="679"/>
      <c r="D490" s="672"/>
      <c r="E490" s="629"/>
      <c r="F490" s="629"/>
      <c r="G490" s="629"/>
      <c r="H490" s="629"/>
      <c r="I490" s="629"/>
      <c r="J490" s="629"/>
      <c r="K490" s="629"/>
      <c r="L490" s="629"/>
      <c r="M490" s="629"/>
      <c r="N490" s="629"/>
      <c r="O490" s="629"/>
      <c r="P490" s="629"/>
      <c r="Q490" s="629"/>
      <c r="R490" s="629"/>
      <c r="S490" s="629"/>
      <c r="T490" s="629"/>
      <c r="U490" s="629"/>
      <c r="V490" s="629"/>
      <c r="W490" s="629"/>
      <c r="X490" s="629"/>
      <c r="Y490" s="629"/>
      <c r="Z490" s="629"/>
      <c r="AA490" s="629"/>
      <c r="AB490" s="629"/>
      <c r="AC490" s="629"/>
      <c r="AD490" s="629"/>
      <c r="AE490" s="629"/>
    </row>
    <row r="491" spans="1:31">
      <c r="A491" s="672"/>
      <c r="B491" s="679"/>
      <c r="C491" s="679"/>
      <c r="D491" s="672"/>
      <c r="E491" s="629"/>
      <c r="F491" s="629"/>
      <c r="G491" s="629"/>
      <c r="H491" s="629"/>
      <c r="I491" s="629"/>
      <c r="J491" s="629"/>
      <c r="K491" s="629"/>
      <c r="L491" s="629"/>
      <c r="M491" s="629"/>
      <c r="N491" s="629"/>
      <c r="O491" s="629"/>
      <c r="P491" s="629"/>
      <c r="Q491" s="629"/>
      <c r="R491" s="629"/>
      <c r="S491" s="629"/>
      <c r="T491" s="629"/>
      <c r="U491" s="629"/>
      <c r="V491" s="629"/>
      <c r="W491" s="629"/>
      <c r="X491" s="629"/>
      <c r="Y491" s="629"/>
      <c r="Z491" s="629"/>
      <c r="AA491" s="629"/>
      <c r="AB491" s="629"/>
      <c r="AC491" s="629"/>
      <c r="AD491" s="629"/>
      <c r="AE491" s="629"/>
    </row>
    <row r="492" spans="1:31">
      <c r="A492" s="672"/>
      <c r="B492" s="679"/>
      <c r="C492" s="679"/>
      <c r="D492" s="672"/>
      <c r="E492" s="629"/>
      <c r="F492" s="629"/>
      <c r="G492" s="629"/>
      <c r="H492" s="629"/>
      <c r="I492" s="629"/>
      <c r="J492" s="629"/>
      <c r="K492" s="629"/>
      <c r="L492" s="629"/>
      <c r="M492" s="629"/>
      <c r="N492" s="629"/>
      <c r="O492" s="629"/>
      <c r="P492" s="629"/>
      <c r="Q492" s="629"/>
      <c r="R492" s="629"/>
      <c r="S492" s="629"/>
      <c r="T492" s="629"/>
      <c r="U492" s="629"/>
      <c r="V492" s="629"/>
      <c r="W492" s="629"/>
      <c r="X492" s="629"/>
      <c r="Y492" s="629"/>
      <c r="Z492" s="629"/>
      <c r="AA492" s="629"/>
      <c r="AB492" s="629"/>
      <c r="AC492" s="629"/>
      <c r="AD492" s="629"/>
      <c r="AE492" s="629"/>
    </row>
    <row r="493" spans="1:31">
      <c r="A493" s="672"/>
      <c r="B493" s="679"/>
      <c r="C493" s="679"/>
      <c r="D493" s="672"/>
      <c r="E493" s="629"/>
      <c r="F493" s="629"/>
      <c r="G493" s="629"/>
      <c r="H493" s="629"/>
      <c r="I493" s="629"/>
      <c r="J493" s="629"/>
      <c r="K493" s="629"/>
      <c r="L493" s="629"/>
      <c r="M493" s="629"/>
      <c r="N493" s="629"/>
      <c r="O493" s="629"/>
      <c r="P493" s="629"/>
      <c r="Q493" s="629"/>
      <c r="R493" s="629"/>
      <c r="S493" s="629"/>
      <c r="T493" s="629"/>
      <c r="U493" s="629"/>
      <c r="V493" s="629"/>
      <c r="W493" s="629"/>
      <c r="X493" s="629"/>
      <c r="Y493" s="629"/>
      <c r="Z493" s="629"/>
      <c r="AA493" s="629"/>
      <c r="AB493" s="629"/>
      <c r="AC493" s="629"/>
      <c r="AD493" s="629"/>
      <c r="AE493" s="629"/>
    </row>
    <row r="494" spans="1:31">
      <c r="A494" s="672"/>
      <c r="B494" s="679"/>
      <c r="C494" s="679"/>
      <c r="D494" s="672"/>
      <c r="E494" s="629"/>
      <c r="F494" s="629"/>
      <c r="G494" s="629"/>
      <c r="H494" s="629"/>
      <c r="I494" s="629"/>
      <c r="J494" s="629"/>
      <c r="K494" s="629"/>
      <c r="L494" s="629"/>
      <c r="M494" s="629"/>
      <c r="N494" s="629"/>
      <c r="O494" s="629"/>
      <c r="P494" s="629"/>
      <c r="Q494" s="629"/>
      <c r="R494" s="629"/>
      <c r="S494" s="629"/>
      <c r="T494" s="629"/>
      <c r="U494" s="629"/>
      <c r="V494" s="629"/>
      <c r="W494" s="629"/>
      <c r="X494" s="629"/>
      <c r="Y494" s="629"/>
      <c r="Z494" s="629"/>
      <c r="AA494" s="629"/>
      <c r="AB494" s="629"/>
      <c r="AC494" s="629"/>
      <c r="AD494" s="629"/>
      <c r="AE494" s="629"/>
    </row>
    <row r="495" spans="1:31">
      <c r="A495" s="672"/>
      <c r="B495" s="679"/>
      <c r="C495" s="679"/>
      <c r="D495" s="672"/>
      <c r="E495" s="629"/>
      <c r="F495" s="629"/>
      <c r="G495" s="629"/>
      <c r="H495" s="629"/>
      <c r="I495" s="629"/>
      <c r="J495" s="629"/>
      <c r="K495" s="629"/>
      <c r="L495" s="629"/>
      <c r="M495" s="629"/>
      <c r="N495" s="629"/>
      <c r="O495" s="629"/>
      <c r="P495" s="629"/>
      <c r="Q495" s="629"/>
      <c r="R495" s="629"/>
      <c r="S495" s="629"/>
      <c r="T495" s="629"/>
      <c r="U495" s="629"/>
      <c r="V495" s="629"/>
      <c r="W495" s="629"/>
      <c r="X495" s="629"/>
      <c r="Y495" s="629"/>
      <c r="Z495" s="629"/>
      <c r="AA495" s="629"/>
      <c r="AB495" s="629"/>
      <c r="AC495" s="629"/>
      <c r="AD495" s="629"/>
      <c r="AE495" s="629"/>
    </row>
    <row r="496" spans="1:31">
      <c r="A496" s="672"/>
      <c r="B496" s="679"/>
      <c r="C496" s="679"/>
      <c r="D496" s="672"/>
      <c r="E496" s="629"/>
      <c r="F496" s="629"/>
      <c r="G496" s="629"/>
      <c r="H496" s="629"/>
      <c r="I496" s="629"/>
      <c r="J496" s="629"/>
      <c r="K496" s="629"/>
      <c r="L496" s="629"/>
      <c r="M496" s="629"/>
      <c r="N496" s="629"/>
      <c r="O496" s="629"/>
      <c r="P496" s="629"/>
      <c r="Q496" s="629"/>
      <c r="R496" s="629"/>
      <c r="S496" s="629"/>
      <c r="T496" s="629"/>
      <c r="U496" s="629"/>
      <c r="V496" s="629"/>
      <c r="W496" s="629"/>
      <c r="X496" s="629"/>
      <c r="Y496" s="629"/>
      <c r="Z496" s="629"/>
      <c r="AA496" s="629"/>
      <c r="AB496" s="629"/>
      <c r="AC496" s="629"/>
      <c r="AD496" s="629"/>
      <c r="AE496" s="629"/>
    </row>
    <row r="497" spans="1:31">
      <c r="A497" s="672"/>
      <c r="B497" s="679"/>
      <c r="C497" s="679"/>
      <c r="D497" s="672"/>
      <c r="E497" s="629"/>
      <c r="F497" s="629"/>
      <c r="G497" s="629"/>
      <c r="H497" s="629"/>
      <c r="I497" s="629"/>
      <c r="J497" s="629"/>
      <c r="K497" s="629"/>
      <c r="L497" s="629"/>
      <c r="M497" s="629"/>
      <c r="N497" s="629"/>
      <c r="O497" s="629"/>
      <c r="P497" s="629"/>
      <c r="Q497" s="629"/>
      <c r="R497" s="629"/>
      <c r="S497" s="629"/>
      <c r="T497" s="629"/>
      <c r="U497" s="629"/>
      <c r="V497" s="629"/>
      <c r="W497" s="629"/>
      <c r="X497" s="629"/>
      <c r="Y497" s="629"/>
      <c r="Z497" s="629"/>
      <c r="AA497" s="629"/>
      <c r="AB497" s="629"/>
      <c r="AC497" s="629"/>
      <c r="AD497" s="629"/>
      <c r="AE497" s="629"/>
    </row>
    <row r="498" spans="1:31">
      <c r="A498" s="672"/>
      <c r="B498" s="679"/>
      <c r="C498" s="679"/>
      <c r="D498" s="672"/>
      <c r="E498" s="629"/>
      <c r="F498" s="629"/>
      <c r="G498" s="629"/>
      <c r="H498" s="629"/>
      <c r="I498" s="629"/>
      <c r="J498" s="629"/>
      <c r="K498" s="629"/>
      <c r="L498" s="629"/>
      <c r="M498" s="629"/>
      <c r="N498" s="629"/>
      <c r="O498" s="629"/>
      <c r="P498" s="629"/>
      <c r="Q498" s="629"/>
      <c r="R498" s="629"/>
      <c r="S498" s="629"/>
      <c r="T498" s="629"/>
      <c r="U498" s="629"/>
      <c r="V498" s="629"/>
      <c r="W498" s="629"/>
      <c r="X498" s="629"/>
      <c r="Y498" s="629"/>
      <c r="Z498" s="629"/>
      <c r="AA498" s="629"/>
      <c r="AB498" s="629"/>
      <c r="AC498" s="629"/>
      <c r="AD498" s="629"/>
      <c r="AE498" s="629"/>
    </row>
    <row r="499" spans="1:31">
      <c r="A499" s="672"/>
      <c r="B499" s="679"/>
      <c r="C499" s="679"/>
      <c r="D499" s="672"/>
      <c r="E499" s="629"/>
      <c r="F499" s="629"/>
      <c r="G499" s="629"/>
      <c r="H499" s="629"/>
      <c r="I499" s="629"/>
      <c r="J499" s="629"/>
      <c r="K499" s="629"/>
      <c r="L499" s="629"/>
      <c r="M499" s="629"/>
      <c r="N499" s="629"/>
      <c r="O499" s="629"/>
      <c r="P499" s="629"/>
      <c r="Q499" s="629"/>
      <c r="R499" s="629"/>
      <c r="S499" s="629"/>
      <c r="T499" s="629"/>
      <c r="U499" s="629"/>
      <c r="V499" s="629"/>
      <c r="W499" s="629"/>
      <c r="X499" s="629"/>
      <c r="Y499" s="629"/>
      <c r="Z499" s="629"/>
      <c r="AA499" s="629"/>
      <c r="AB499" s="629"/>
      <c r="AC499" s="629"/>
      <c r="AD499" s="629"/>
      <c r="AE499" s="629"/>
    </row>
    <row r="500" spans="1:31">
      <c r="A500" s="672"/>
      <c r="B500" s="679"/>
      <c r="C500" s="679"/>
      <c r="D500" s="672"/>
      <c r="E500" s="629"/>
      <c r="F500" s="629"/>
      <c r="G500" s="629"/>
      <c r="H500" s="629"/>
      <c r="I500" s="629"/>
      <c r="J500" s="629"/>
      <c r="K500" s="629"/>
      <c r="L500" s="629"/>
      <c r="M500" s="629"/>
      <c r="N500" s="629"/>
      <c r="O500" s="629"/>
      <c r="P500" s="629"/>
      <c r="Q500" s="629"/>
      <c r="R500" s="629"/>
      <c r="S500" s="629"/>
      <c r="T500" s="629"/>
      <c r="U500" s="629"/>
      <c r="V500" s="629"/>
      <c r="W500" s="629"/>
      <c r="X500" s="629"/>
      <c r="Y500" s="629"/>
      <c r="Z500" s="629"/>
      <c r="AA500" s="629"/>
      <c r="AB500" s="629"/>
      <c r="AC500" s="629"/>
      <c r="AD500" s="629"/>
      <c r="AE500" s="629"/>
    </row>
    <row r="501" spans="1:31">
      <c r="A501" s="672"/>
      <c r="B501" s="679"/>
      <c r="C501" s="679"/>
      <c r="D501" s="672"/>
      <c r="E501" s="629"/>
      <c r="F501" s="629"/>
      <c r="G501" s="629"/>
      <c r="H501" s="629"/>
      <c r="I501" s="629"/>
      <c r="J501" s="629"/>
      <c r="K501" s="629"/>
      <c r="L501" s="629"/>
      <c r="M501" s="629"/>
      <c r="N501" s="629"/>
      <c r="O501" s="629"/>
      <c r="P501" s="629"/>
      <c r="Q501" s="629"/>
      <c r="R501" s="629"/>
      <c r="S501" s="629"/>
      <c r="T501" s="629"/>
      <c r="U501" s="629"/>
      <c r="V501" s="629"/>
      <c r="W501" s="629"/>
      <c r="X501" s="629"/>
      <c r="Y501" s="629"/>
      <c r="Z501" s="629"/>
      <c r="AA501" s="629"/>
      <c r="AB501" s="629"/>
      <c r="AC501" s="629"/>
      <c r="AD501" s="629"/>
      <c r="AE501" s="629"/>
    </row>
    <row r="502" spans="1:31">
      <c r="A502" s="672"/>
      <c r="B502" s="679"/>
      <c r="C502" s="679"/>
      <c r="D502" s="672"/>
      <c r="E502" s="629"/>
      <c r="F502" s="629"/>
      <c r="G502" s="629"/>
      <c r="H502" s="629"/>
      <c r="I502" s="629"/>
      <c r="J502" s="629"/>
      <c r="K502" s="629"/>
      <c r="L502" s="629"/>
      <c r="M502" s="629"/>
      <c r="N502" s="629"/>
      <c r="O502" s="629"/>
      <c r="P502" s="629"/>
      <c r="Q502" s="629"/>
      <c r="R502" s="629"/>
      <c r="S502" s="629"/>
      <c r="T502" s="629"/>
      <c r="U502" s="629"/>
      <c r="V502" s="629"/>
      <c r="W502" s="629"/>
      <c r="X502" s="629"/>
      <c r="Y502" s="629"/>
      <c r="Z502" s="629"/>
      <c r="AA502" s="629"/>
      <c r="AB502" s="629"/>
      <c r="AC502" s="629"/>
      <c r="AD502" s="629"/>
      <c r="AE502" s="629"/>
    </row>
    <row r="503" spans="1:31">
      <c r="A503" s="672"/>
      <c r="B503" s="679"/>
      <c r="C503" s="679"/>
      <c r="D503" s="672"/>
      <c r="E503" s="629"/>
      <c r="F503" s="629"/>
      <c r="G503" s="629"/>
      <c r="H503" s="629"/>
      <c r="I503" s="629"/>
      <c r="J503" s="629"/>
      <c r="K503" s="629"/>
      <c r="L503" s="629"/>
      <c r="M503" s="629"/>
      <c r="N503" s="629"/>
      <c r="O503" s="629"/>
      <c r="P503" s="629"/>
      <c r="Q503" s="629"/>
      <c r="R503" s="629"/>
      <c r="S503" s="629"/>
      <c r="T503" s="629"/>
      <c r="U503" s="629"/>
      <c r="V503" s="629"/>
      <c r="W503" s="629"/>
      <c r="X503" s="629"/>
      <c r="Y503" s="629"/>
      <c r="Z503" s="629"/>
      <c r="AA503" s="629"/>
      <c r="AB503" s="629"/>
      <c r="AC503" s="629"/>
      <c r="AD503" s="629"/>
      <c r="AE503" s="629"/>
    </row>
    <row r="504" spans="1:31">
      <c r="A504" s="672"/>
      <c r="B504" s="679"/>
      <c r="C504" s="679"/>
      <c r="D504" s="672"/>
      <c r="E504" s="629"/>
      <c r="F504" s="629"/>
      <c r="G504" s="629"/>
      <c r="H504" s="629"/>
      <c r="I504" s="629"/>
      <c r="J504" s="629"/>
      <c r="K504" s="629"/>
      <c r="L504" s="629"/>
      <c r="M504" s="629"/>
      <c r="N504" s="629"/>
      <c r="O504" s="629"/>
      <c r="P504" s="629"/>
      <c r="Q504" s="629"/>
      <c r="R504" s="629"/>
      <c r="S504" s="629"/>
      <c r="T504" s="629"/>
      <c r="U504" s="629"/>
      <c r="V504" s="629"/>
      <c r="W504" s="629"/>
      <c r="X504" s="629"/>
      <c r="Y504" s="629"/>
      <c r="Z504" s="629"/>
      <c r="AA504" s="629"/>
      <c r="AB504" s="629"/>
      <c r="AC504" s="629"/>
      <c r="AD504" s="629"/>
      <c r="AE504" s="629"/>
    </row>
    <row r="505" spans="1:31">
      <c r="A505" s="672"/>
      <c r="B505" s="679"/>
      <c r="C505" s="679"/>
      <c r="D505" s="672"/>
      <c r="E505" s="629"/>
      <c r="F505" s="629"/>
      <c r="G505" s="629"/>
      <c r="H505" s="629"/>
      <c r="I505" s="629"/>
      <c r="J505" s="629"/>
      <c r="K505" s="629"/>
      <c r="L505" s="629"/>
      <c r="M505" s="629"/>
      <c r="N505" s="629"/>
      <c r="O505" s="629"/>
      <c r="P505" s="629"/>
      <c r="Q505" s="629"/>
      <c r="R505" s="629"/>
      <c r="S505" s="629"/>
      <c r="T505" s="629"/>
      <c r="U505" s="629"/>
      <c r="V505" s="629"/>
      <c r="W505" s="629"/>
      <c r="X505" s="629"/>
      <c r="Y505" s="629"/>
      <c r="Z505" s="629"/>
      <c r="AA505" s="629"/>
      <c r="AB505" s="629"/>
      <c r="AC505" s="629"/>
      <c r="AD505" s="629"/>
      <c r="AE505" s="629"/>
    </row>
    <row r="506" spans="1:31">
      <c r="A506" s="672"/>
      <c r="B506" s="679"/>
      <c r="C506" s="679"/>
      <c r="D506" s="672"/>
      <c r="E506" s="629"/>
      <c r="F506" s="629"/>
      <c r="G506" s="629"/>
      <c r="H506" s="629"/>
      <c r="I506" s="629"/>
      <c r="J506" s="629"/>
      <c r="K506" s="629"/>
      <c r="L506" s="629"/>
      <c r="M506" s="629"/>
      <c r="N506" s="629"/>
      <c r="O506" s="629"/>
      <c r="P506" s="629"/>
      <c r="Q506" s="629"/>
      <c r="R506" s="629"/>
      <c r="S506" s="629"/>
      <c r="T506" s="629"/>
      <c r="U506" s="629"/>
      <c r="V506" s="629"/>
      <c r="W506" s="629"/>
      <c r="X506" s="629"/>
      <c r="Y506" s="629"/>
      <c r="Z506" s="629"/>
      <c r="AA506" s="629"/>
      <c r="AB506" s="629"/>
      <c r="AC506" s="629"/>
      <c r="AD506" s="629"/>
      <c r="AE506" s="629"/>
    </row>
    <row r="507" spans="1:31">
      <c r="A507" s="672"/>
      <c r="B507" s="679"/>
      <c r="C507" s="679"/>
      <c r="D507" s="672"/>
      <c r="E507" s="629"/>
      <c r="F507" s="629"/>
      <c r="G507" s="629"/>
      <c r="H507" s="629"/>
      <c r="I507" s="629"/>
      <c r="J507" s="629"/>
      <c r="K507" s="629"/>
      <c r="L507" s="629"/>
      <c r="M507" s="629"/>
      <c r="N507" s="629"/>
      <c r="O507" s="629"/>
      <c r="P507" s="629"/>
      <c r="Q507" s="629"/>
      <c r="R507" s="629"/>
      <c r="S507" s="629"/>
      <c r="T507" s="629"/>
      <c r="U507" s="629"/>
      <c r="V507" s="629"/>
      <c r="W507" s="629"/>
      <c r="X507" s="629"/>
      <c r="Y507" s="629"/>
      <c r="Z507" s="629"/>
      <c r="AA507" s="629"/>
      <c r="AB507" s="629"/>
      <c r="AC507" s="629"/>
      <c r="AD507" s="629"/>
      <c r="AE507" s="629"/>
    </row>
    <row r="508" spans="1:31">
      <c r="A508" s="672"/>
      <c r="B508" s="679"/>
      <c r="C508" s="679"/>
      <c r="D508" s="672"/>
      <c r="E508" s="629"/>
      <c r="F508" s="629"/>
      <c r="G508" s="629"/>
      <c r="H508" s="629"/>
      <c r="I508" s="629"/>
      <c r="J508" s="629"/>
      <c r="K508" s="629"/>
      <c r="L508" s="629"/>
      <c r="M508" s="629"/>
      <c r="N508" s="629"/>
      <c r="O508" s="629"/>
      <c r="P508" s="629"/>
      <c r="Q508" s="629"/>
      <c r="R508" s="629"/>
      <c r="S508" s="629"/>
      <c r="T508" s="629"/>
      <c r="U508" s="629"/>
      <c r="V508" s="629"/>
      <c r="W508" s="629"/>
      <c r="X508" s="629"/>
      <c r="Y508" s="629"/>
      <c r="Z508" s="629"/>
      <c r="AA508" s="629"/>
      <c r="AB508" s="629"/>
      <c r="AC508" s="629"/>
      <c r="AD508" s="629"/>
      <c r="AE508" s="629"/>
    </row>
    <row r="509" spans="1:31">
      <c r="A509" s="672"/>
      <c r="B509" s="679"/>
      <c r="C509" s="679"/>
      <c r="D509" s="672"/>
      <c r="E509" s="629"/>
      <c r="F509" s="629"/>
      <c r="G509" s="629"/>
      <c r="H509" s="629"/>
      <c r="I509" s="629"/>
      <c r="J509" s="629"/>
      <c r="K509" s="629"/>
      <c r="L509" s="629"/>
      <c r="M509" s="629"/>
      <c r="N509" s="629"/>
      <c r="O509" s="629"/>
      <c r="P509" s="629"/>
      <c r="Q509" s="629"/>
      <c r="R509" s="629"/>
      <c r="S509" s="629"/>
      <c r="T509" s="629"/>
      <c r="U509" s="629"/>
      <c r="V509" s="629"/>
      <c r="W509" s="629"/>
      <c r="X509" s="629"/>
      <c r="Y509" s="629"/>
      <c r="Z509" s="629"/>
      <c r="AA509" s="629"/>
      <c r="AB509" s="629"/>
      <c r="AC509" s="629"/>
      <c r="AD509" s="629"/>
      <c r="AE509" s="629"/>
    </row>
    <row r="510" spans="1:31">
      <c r="A510" s="672"/>
      <c r="B510" s="679"/>
      <c r="C510" s="679"/>
      <c r="D510" s="672"/>
      <c r="E510" s="629"/>
      <c r="F510" s="629"/>
      <c r="G510" s="629"/>
      <c r="H510" s="629"/>
      <c r="I510" s="629"/>
      <c r="J510" s="629"/>
      <c r="K510" s="629"/>
      <c r="L510" s="629"/>
      <c r="M510" s="629"/>
      <c r="N510" s="629"/>
      <c r="O510" s="629"/>
      <c r="P510" s="629"/>
      <c r="Q510" s="629"/>
      <c r="R510" s="629"/>
      <c r="S510" s="629"/>
      <c r="T510" s="629"/>
      <c r="U510" s="629"/>
      <c r="V510" s="629"/>
      <c r="W510" s="629"/>
      <c r="X510" s="629"/>
      <c r="Y510" s="629"/>
      <c r="Z510" s="629"/>
      <c r="AA510" s="629"/>
      <c r="AB510" s="629"/>
      <c r="AC510" s="629"/>
      <c r="AD510" s="629"/>
      <c r="AE510" s="629"/>
    </row>
    <row r="511" spans="1:31">
      <c r="A511" s="672"/>
      <c r="B511" s="679"/>
      <c r="C511" s="679"/>
      <c r="D511" s="672"/>
      <c r="E511" s="629"/>
      <c r="F511" s="629"/>
      <c r="G511" s="629"/>
      <c r="H511" s="629"/>
      <c r="I511" s="629"/>
      <c r="J511" s="629"/>
      <c r="K511" s="629"/>
      <c r="L511" s="629"/>
      <c r="M511" s="629"/>
      <c r="N511" s="629"/>
      <c r="O511" s="629"/>
      <c r="P511" s="629"/>
      <c r="Q511" s="629"/>
      <c r="R511" s="629"/>
      <c r="S511" s="629"/>
      <c r="T511" s="629"/>
      <c r="U511" s="629"/>
      <c r="V511" s="629"/>
      <c r="W511" s="629"/>
      <c r="X511" s="629"/>
      <c r="Y511" s="629"/>
      <c r="Z511" s="629"/>
      <c r="AA511" s="629"/>
      <c r="AB511" s="629"/>
      <c r="AC511" s="629"/>
      <c r="AD511" s="629"/>
      <c r="AE511" s="629"/>
    </row>
    <row r="512" spans="1:31">
      <c r="A512" s="672"/>
      <c r="B512" s="679"/>
      <c r="C512" s="679"/>
      <c r="D512" s="672"/>
      <c r="E512" s="629"/>
      <c r="F512" s="629"/>
      <c r="G512" s="629"/>
      <c r="H512" s="629"/>
      <c r="I512" s="629"/>
      <c r="J512" s="629"/>
      <c r="K512" s="629"/>
      <c r="L512" s="629"/>
      <c r="M512" s="629"/>
      <c r="N512" s="629"/>
      <c r="O512" s="629"/>
      <c r="P512" s="629"/>
      <c r="Q512" s="629"/>
      <c r="R512" s="629"/>
      <c r="S512" s="629"/>
      <c r="T512" s="629"/>
      <c r="U512" s="629"/>
      <c r="V512" s="629"/>
      <c r="W512" s="629"/>
      <c r="X512" s="629"/>
      <c r="Y512" s="629"/>
      <c r="Z512" s="629"/>
      <c r="AA512" s="629"/>
      <c r="AB512" s="629"/>
      <c r="AC512" s="629"/>
      <c r="AD512" s="629"/>
      <c r="AE512" s="629"/>
    </row>
    <row r="513" spans="1:31">
      <c r="A513" s="672"/>
      <c r="B513" s="679"/>
      <c r="C513" s="679"/>
      <c r="D513" s="672"/>
      <c r="E513" s="629"/>
      <c r="F513" s="629"/>
      <c r="G513" s="629"/>
      <c r="H513" s="629"/>
      <c r="I513" s="629"/>
      <c r="J513" s="629"/>
      <c r="K513" s="629"/>
      <c r="L513" s="629"/>
      <c r="M513" s="629"/>
      <c r="N513" s="629"/>
      <c r="O513" s="629"/>
      <c r="P513" s="629"/>
      <c r="Q513" s="629"/>
      <c r="R513" s="629"/>
      <c r="S513" s="629"/>
      <c r="T513" s="629"/>
      <c r="U513" s="629"/>
      <c r="V513" s="629"/>
      <c r="W513" s="629"/>
      <c r="X513" s="629"/>
      <c r="Y513" s="629"/>
      <c r="Z513" s="629"/>
      <c r="AA513" s="629"/>
      <c r="AB513" s="629"/>
      <c r="AC513" s="629"/>
      <c r="AD513" s="629"/>
      <c r="AE513" s="629"/>
    </row>
    <row r="514" spans="1:31">
      <c r="A514" s="672"/>
      <c r="B514" s="679"/>
      <c r="C514" s="679"/>
      <c r="D514" s="672"/>
      <c r="E514" s="629"/>
      <c r="F514" s="629"/>
      <c r="G514" s="629"/>
      <c r="H514" s="629"/>
      <c r="I514" s="629"/>
      <c r="J514" s="629"/>
      <c r="K514" s="629"/>
      <c r="L514" s="629"/>
      <c r="M514" s="629"/>
      <c r="N514" s="629"/>
      <c r="O514" s="629"/>
      <c r="P514" s="629"/>
      <c r="Q514" s="629"/>
      <c r="R514" s="629"/>
      <c r="S514" s="629"/>
      <c r="T514" s="629"/>
      <c r="U514" s="629"/>
      <c r="V514" s="629"/>
      <c r="W514" s="629"/>
      <c r="X514" s="629"/>
      <c r="Y514" s="629"/>
      <c r="Z514" s="629"/>
      <c r="AA514" s="629"/>
      <c r="AB514" s="629"/>
      <c r="AC514" s="629"/>
      <c r="AD514" s="629"/>
      <c r="AE514" s="629"/>
    </row>
    <row r="515" spans="1:31">
      <c r="A515" s="672"/>
      <c r="B515" s="679"/>
      <c r="C515" s="679"/>
      <c r="D515" s="672"/>
      <c r="E515" s="629"/>
      <c r="F515" s="629"/>
      <c r="G515" s="629"/>
      <c r="H515" s="629"/>
      <c r="I515" s="629"/>
      <c r="J515" s="629"/>
      <c r="K515" s="629"/>
      <c r="L515" s="629"/>
      <c r="M515" s="629"/>
      <c r="N515" s="629"/>
      <c r="O515" s="629"/>
      <c r="P515" s="629"/>
      <c r="Q515" s="629"/>
      <c r="R515" s="629"/>
      <c r="S515" s="629"/>
      <c r="T515" s="629"/>
      <c r="U515" s="629"/>
      <c r="V515" s="629"/>
      <c r="W515" s="629"/>
      <c r="X515" s="629"/>
      <c r="Y515" s="629"/>
      <c r="Z515" s="629"/>
      <c r="AA515" s="629"/>
      <c r="AB515" s="629"/>
      <c r="AC515" s="629"/>
      <c r="AD515" s="629"/>
      <c r="AE515" s="629"/>
    </row>
    <row r="516" spans="1:31">
      <c r="A516" s="672"/>
      <c r="B516" s="679"/>
      <c r="C516" s="679"/>
      <c r="D516" s="672"/>
      <c r="E516" s="629"/>
      <c r="F516" s="629"/>
      <c r="G516" s="629"/>
      <c r="H516" s="629"/>
      <c r="I516" s="629"/>
      <c r="J516" s="629"/>
      <c r="K516" s="629"/>
      <c r="L516" s="629"/>
      <c r="M516" s="629"/>
      <c r="N516" s="629"/>
      <c r="O516" s="629"/>
      <c r="P516" s="629"/>
      <c r="Q516" s="629"/>
      <c r="R516" s="629"/>
      <c r="S516" s="629"/>
      <c r="T516" s="629"/>
      <c r="U516" s="629"/>
      <c r="V516" s="629"/>
      <c r="W516" s="629"/>
      <c r="X516" s="629"/>
      <c r="Y516" s="629"/>
      <c r="Z516" s="629"/>
      <c r="AA516" s="629"/>
      <c r="AB516" s="629"/>
      <c r="AC516" s="629"/>
      <c r="AD516" s="629"/>
      <c r="AE516" s="629"/>
    </row>
    <row r="517" spans="1:31">
      <c r="A517" s="672"/>
      <c r="B517" s="679"/>
      <c r="C517" s="679"/>
      <c r="D517" s="672"/>
      <c r="E517" s="629"/>
      <c r="F517" s="629"/>
      <c r="G517" s="629"/>
      <c r="H517" s="629"/>
      <c r="I517" s="629"/>
      <c r="J517" s="629"/>
      <c r="K517" s="629"/>
      <c r="L517" s="629"/>
      <c r="M517" s="629"/>
      <c r="N517" s="629"/>
      <c r="O517" s="629"/>
      <c r="P517" s="629"/>
      <c r="Q517" s="629"/>
      <c r="R517" s="629"/>
      <c r="S517" s="629"/>
      <c r="T517" s="629"/>
      <c r="U517" s="629"/>
      <c r="V517" s="629"/>
      <c r="W517" s="629"/>
      <c r="X517" s="629"/>
      <c r="Y517" s="629"/>
      <c r="Z517" s="629"/>
      <c r="AA517" s="629"/>
      <c r="AB517" s="629"/>
      <c r="AC517" s="629"/>
      <c r="AD517" s="629"/>
      <c r="AE517" s="629"/>
    </row>
    <row r="518" spans="1:31">
      <c r="A518" s="672"/>
      <c r="B518" s="679"/>
      <c r="C518" s="679"/>
      <c r="D518" s="672"/>
      <c r="E518" s="629"/>
      <c r="F518" s="629"/>
      <c r="G518" s="629"/>
      <c r="H518" s="629"/>
      <c r="I518" s="629"/>
      <c r="J518" s="629"/>
      <c r="K518" s="629"/>
      <c r="L518" s="629"/>
      <c r="M518" s="629"/>
      <c r="N518" s="629"/>
      <c r="O518" s="629"/>
      <c r="P518" s="629"/>
      <c r="Q518" s="629"/>
      <c r="R518" s="629"/>
      <c r="S518" s="629"/>
      <c r="T518" s="629"/>
      <c r="U518" s="629"/>
      <c r="V518" s="629"/>
      <c r="W518" s="629"/>
      <c r="X518" s="629"/>
      <c r="Y518" s="629"/>
      <c r="Z518" s="629"/>
      <c r="AA518" s="629"/>
      <c r="AB518" s="629"/>
      <c r="AC518" s="629"/>
      <c r="AD518" s="629"/>
      <c r="AE518" s="629"/>
    </row>
    <row r="519" spans="1:31">
      <c r="A519" s="672"/>
      <c r="B519" s="679"/>
      <c r="C519" s="679"/>
      <c r="D519" s="672"/>
      <c r="E519" s="629"/>
      <c r="F519" s="629"/>
      <c r="G519" s="629"/>
      <c r="H519" s="629"/>
      <c r="I519" s="629"/>
      <c r="J519" s="629"/>
      <c r="K519" s="629"/>
      <c r="L519" s="629"/>
      <c r="M519" s="629"/>
      <c r="N519" s="629"/>
      <c r="O519" s="629"/>
      <c r="P519" s="629"/>
      <c r="Q519" s="629"/>
      <c r="R519" s="629"/>
      <c r="S519" s="629"/>
      <c r="T519" s="629"/>
      <c r="U519" s="629"/>
      <c r="V519" s="629"/>
      <c r="W519" s="629"/>
      <c r="X519" s="629"/>
      <c r="Y519" s="629"/>
      <c r="Z519" s="629"/>
      <c r="AA519" s="629"/>
      <c r="AB519" s="629"/>
      <c r="AC519" s="629"/>
      <c r="AD519" s="629"/>
      <c r="AE519" s="629"/>
    </row>
    <row r="520" spans="1:31">
      <c r="A520" s="672"/>
      <c r="B520" s="679"/>
      <c r="C520" s="679"/>
      <c r="D520" s="672"/>
      <c r="E520" s="629"/>
      <c r="F520" s="629"/>
      <c r="G520" s="629"/>
      <c r="H520" s="629"/>
      <c r="I520" s="629"/>
      <c r="J520" s="629"/>
      <c r="K520" s="629"/>
      <c r="L520" s="629"/>
      <c r="M520" s="629"/>
      <c r="N520" s="629"/>
      <c r="O520" s="629"/>
      <c r="P520" s="629"/>
      <c r="Q520" s="629"/>
      <c r="R520" s="629"/>
      <c r="S520" s="629"/>
      <c r="T520" s="629"/>
      <c r="U520" s="629"/>
      <c r="V520" s="629"/>
      <c r="W520" s="629"/>
      <c r="X520" s="629"/>
      <c r="Y520" s="629"/>
      <c r="Z520" s="629"/>
      <c r="AA520" s="629"/>
      <c r="AB520" s="629"/>
      <c r="AC520" s="629"/>
      <c r="AD520" s="629"/>
      <c r="AE520" s="629"/>
    </row>
    <row r="521" spans="1:31">
      <c r="A521" s="672"/>
      <c r="B521" s="679"/>
      <c r="C521" s="679"/>
      <c r="D521" s="672"/>
      <c r="E521" s="629"/>
      <c r="F521" s="629"/>
      <c r="G521" s="629"/>
      <c r="H521" s="629"/>
      <c r="I521" s="629"/>
      <c r="J521" s="629"/>
      <c r="K521" s="629"/>
      <c r="L521" s="629"/>
      <c r="M521" s="629"/>
      <c r="N521" s="629"/>
      <c r="O521" s="629"/>
      <c r="P521" s="629"/>
      <c r="Q521" s="629"/>
      <c r="R521" s="629"/>
      <c r="S521" s="629"/>
      <c r="T521" s="629"/>
      <c r="U521" s="629"/>
      <c r="V521" s="629"/>
      <c r="W521" s="629"/>
      <c r="X521" s="629"/>
      <c r="Y521" s="629"/>
      <c r="Z521" s="629"/>
      <c r="AA521" s="629"/>
      <c r="AB521" s="629"/>
      <c r="AC521" s="629"/>
      <c r="AD521" s="629"/>
      <c r="AE521" s="629"/>
    </row>
    <row r="522" spans="1:31">
      <c r="A522" s="672"/>
      <c r="B522" s="679"/>
      <c r="C522" s="679"/>
      <c r="D522" s="672"/>
      <c r="E522" s="629"/>
      <c r="F522" s="629"/>
      <c r="G522" s="629"/>
      <c r="H522" s="629"/>
      <c r="I522" s="629"/>
      <c r="J522" s="629"/>
      <c r="K522" s="629"/>
      <c r="L522" s="629"/>
      <c r="M522" s="629"/>
      <c r="N522" s="629"/>
      <c r="O522" s="629"/>
      <c r="P522" s="629"/>
      <c r="Q522" s="629"/>
      <c r="R522" s="629"/>
      <c r="S522" s="629"/>
      <c r="T522" s="629"/>
      <c r="U522" s="629"/>
      <c r="V522" s="629"/>
      <c r="W522" s="629"/>
      <c r="X522" s="629"/>
      <c r="Y522" s="629"/>
      <c r="Z522" s="629"/>
      <c r="AA522" s="629"/>
      <c r="AB522" s="629"/>
      <c r="AC522" s="629"/>
      <c r="AD522" s="629"/>
      <c r="AE522" s="629"/>
    </row>
    <row r="523" spans="1:31">
      <c r="A523" s="672"/>
      <c r="B523" s="679"/>
      <c r="C523" s="679"/>
      <c r="D523" s="672"/>
      <c r="E523" s="629"/>
      <c r="F523" s="629"/>
      <c r="G523" s="629"/>
      <c r="H523" s="629"/>
      <c r="I523" s="629"/>
      <c r="J523" s="629"/>
      <c r="K523" s="629"/>
      <c r="L523" s="629"/>
      <c r="M523" s="629"/>
      <c r="N523" s="629"/>
      <c r="O523" s="629"/>
      <c r="P523" s="629"/>
      <c r="Q523" s="629"/>
      <c r="R523" s="629"/>
      <c r="S523" s="629"/>
      <c r="T523" s="629"/>
      <c r="U523" s="629"/>
      <c r="V523" s="629"/>
      <c r="W523" s="629"/>
      <c r="X523" s="629"/>
      <c r="Y523" s="629"/>
      <c r="Z523" s="629"/>
      <c r="AA523" s="629"/>
      <c r="AB523" s="629"/>
      <c r="AC523" s="629"/>
      <c r="AD523" s="629"/>
      <c r="AE523" s="629"/>
    </row>
    <row r="524" spans="1:31">
      <c r="A524" s="672"/>
      <c r="B524" s="679"/>
      <c r="C524" s="679"/>
      <c r="D524" s="672"/>
      <c r="E524" s="629"/>
      <c r="F524" s="629"/>
      <c r="G524" s="629"/>
      <c r="H524" s="629"/>
      <c r="I524" s="629"/>
      <c r="J524" s="629"/>
      <c r="K524" s="629"/>
      <c r="L524" s="629"/>
      <c r="M524" s="629"/>
      <c r="N524" s="629"/>
      <c r="O524" s="629"/>
      <c r="P524" s="629"/>
      <c r="Q524" s="629"/>
      <c r="R524" s="629"/>
      <c r="S524" s="629"/>
      <c r="T524" s="629"/>
      <c r="U524" s="629"/>
      <c r="V524" s="629"/>
      <c r="W524" s="629"/>
      <c r="X524" s="629"/>
      <c r="Y524" s="629"/>
      <c r="Z524" s="629"/>
      <c r="AA524" s="629"/>
      <c r="AB524" s="629"/>
      <c r="AC524" s="629"/>
      <c r="AD524" s="629"/>
      <c r="AE524" s="629"/>
    </row>
    <row r="525" spans="1:31">
      <c r="A525" s="672"/>
      <c r="B525" s="679"/>
      <c r="C525" s="679"/>
      <c r="D525" s="672"/>
      <c r="E525" s="629"/>
      <c r="F525" s="629"/>
      <c r="G525" s="629"/>
      <c r="H525" s="629"/>
      <c r="I525" s="629"/>
      <c r="J525" s="629"/>
      <c r="K525" s="629"/>
      <c r="L525" s="629"/>
      <c r="M525" s="629"/>
      <c r="N525" s="629"/>
      <c r="O525" s="629"/>
      <c r="P525" s="629"/>
      <c r="Q525" s="629"/>
      <c r="R525" s="629"/>
      <c r="S525" s="629"/>
      <c r="T525" s="629"/>
      <c r="U525" s="629"/>
      <c r="V525" s="629"/>
      <c r="W525" s="629"/>
      <c r="X525" s="629"/>
      <c r="Y525" s="629"/>
      <c r="Z525" s="629"/>
      <c r="AA525" s="629"/>
      <c r="AB525" s="629"/>
      <c r="AC525" s="629"/>
      <c r="AD525" s="629"/>
      <c r="AE525" s="629"/>
    </row>
    <row r="526" spans="1:31">
      <c r="A526" s="672"/>
      <c r="B526" s="679"/>
      <c r="C526" s="679"/>
      <c r="D526" s="672"/>
      <c r="E526" s="629"/>
      <c r="F526" s="629"/>
      <c r="G526" s="629"/>
      <c r="H526" s="629"/>
      <c r="I526" s="629"/>
      <c r="J526" s="629"/>
      <c r="K526" s="629"/>
      <c r="L526" s="629"/>
      <c r="M526" s="629"/>
      <c r="N526" s="629"/>
      <c r="O526" s="629"/>
      <c r="P526" s="629"/>
      <c r="Q526" s="629"/>
      <c r="R526" s="629"/>
      <c r="S526" s="629"/>
      <c r="T526" s="629"/>
      <c r="U526" s="629"/>
      <c r="V526" s="629"/>
      <c r="W526" s="629"/>
      <c r="X526" s="629"/>
      <c r="Y526" s="629"/>
      <c r="Z526" s="629"/>
      <c r="AA526" s="629"/>
      <c r="AB526" s="629"/>
      <c r="AC526" s="629"/>
      <c r="AD526" s="629"/>
      <c r="AE526" s="629"/>
    </row>
    <row r="527" spans="1:31">
      <c r="A527" s="672"/>
      <c r="B527" s="679"/>
      <c r="C527" s="679"/>
      <c r="D527" s="672"/>
      <c r="E527" s="629"/>
      <c r="F527" s="629"/>
      <c r="G527" s="629"/>
      <c r="H527" s="629"/>
      <c r="I527" s="629"/>
      <c r="J527" s="629"/>
      <c r="K527" s="629"/>
      <c r="L527" s="629"/>
      <c r="M527" s="629"/>
      <c r="N527" s="629"/>
      <c r="O527" s="629"/>
      <c r="P527" s="629"/>
      <c r="Q527" s="629"/>
      <c r="R527" s="629"/>
      <c r="S527" s="629"/>
      <c r="T527" s="629"/>
      <c r="U527" s="629"/>
      <c r="V527" s="629"/>
      <c r="W527" s="629"/>
      <c r="X527" s="629"/>
      <c r="Y527" s="629"/>
      <c r="Z527" s="629"/>
      <c r="AA527" s="629"/>
      <c r="AB527" s="629"/>
      <c r="AC527" s="629"/>
      <c r="AD527" s="629"/>
      <c r="AE527" s="629"/>
    </row>
    <row r="528" spans="1:31">
      <c r="A528" s="672"/>
      <c r="B528" s="679"/>
      <c r="C528" s="679"/>
      <c r="D528" s="672"/>
      <c r="E528" s="629"/>
      <c r="F528" s="629"/>
      <c r="G528" s="629"/>
      <c r="H528" s="629"/>
      <c r="I528" s="629"/>
      <c r="J528" s="629"/>
      <c r="K528" s="629"/>
      <c r="L528" s="629"/>
      <c r="M528" s="629"/>
      <c r="N528" s="629"/>
      <c r="O528" s="629"/>
      <c r="P528" s="629"/>
      <c r="Q528" s="629"/>
      <c r="R528" s="629"/>
      <c r="S528" s="629"/>
      <c r="T528" s="629"/>
      <c r="U528" s="629"/>
      <c r="V528" s="629"/>
      <c r="W528" s="629"/>
      <c r="X528" s="629"/>
      <c r="Y528" s="629"/>
      <c r="Z528" s="629"/>
      <c r="AA528" s="629"/>
      <c r="AB528" s="629"/>
      <c r="AC528" s="629"/>
      <c r="AD528" s="629"/>
      <c r="AE528" s="629"/>
    </row>
    <row r="529" spans="1:31">
      <c r="A529" s="672"/>
      <c r="B529" s="679"/>
      <c r="C529" s="679"/>
      <c r="D529" s="672"/>
      <c r="E529" s="629"/>
      <c r="F529" s="629"/>
      <c r="G529" s="629"/>
      <c r="H529" s="629"/>
      <c r="I529" s="629"/>
      <c r="J529" s="629"/>
      <c r="K529" s="629"/>
      <c r="L529" s="629"/>
      <c r="M529" s="629"/>
      <c r="N529" s="629"/>
      <c r="O529" s="629"/>
      <c r="P529" s="629"/>
      <c r="Q529" s="629"/>
      <c r="R529" s="629"/>
      <c r="S529" s="629"/>
      <c r="T529" s="629"/>
      <c r="U529" s="629"/>
      <c r="V529" s="629"/>
      <c r="W529" s="629"/>
      <c r="X529" s="629"/>
      <c r="Y529" s="629"/>
      <c r="Z529" s="629"/>
      <c r="AA529" s="629"/>
      <c r="AB529" s="629"/>
      <c r="AC529" s="629"/>
      <c r="AD529" s="629"/>
      <c r="AE529" s="629"/>
    </row>
    <row r="530" spans="1:31">
      <c r="A530" s="672"/>
      <c r="B530" s="679"/>
      <c r="C530" s="679"/>
      <c r="D530" s="672"/>
      <c r="E530" s="629"/>
      <c r="F530" s="629"/>
      <c r="G530" s="629"/>
      <c r="H530" s="629"/>
      <c r="I530" s="629"/>
      <c r="J530" s="629"/>
      <c r="K530" s="629"/>
      <c r="L530" s="629"/>
      <c r="M530" s="629"/>
      <c r="N530" s="629"/>
      <c r="O530" s="629"/>
      <c r="P530" s="629"/>
      <c r="Q530" s="629"/>
      <c r="R530" s="629"/>
      <c r="S530" s="629"/>
      <c r="T530" s="629"/>
      <c r="U530" s="629"/>
      <c r="V530" s="629"/>
      <c r="W530" s="629"/>
      <c r="X530" s="629"/>
      <c r="Y530" s="629"/>
      <c r="Z530" s="629"/>
      <c r="AA530" s="629"/>
      <c r="AB530" s="629"/>
      <c r="AC530" s="629"/>
      <c r="AD530" s="629"/>
      <c r="AE530" s="629"/>
    </row>
    <row r="531" spans="1:31">
      <c r="A531" s="672"/>
      <c r="B531" s="679"/>
      <c r="C531" s="679"/>
      <c r="D531" s="672"/>
      <c r="E531" s="629"/>
      <c r="F531" s="629"/>
      <c r="G531" s="629"/>
      <c r="H531" s="629"/>
      <c r="I531" s="629"/>
      <c r="J531" s="629"/>
      <c r="K531" s="629"/>
      <c r="L531" s="629"/>
      <c r="M531" s="629"/>
      <c r="N531" s="629"/>
      <c r="O531" s="629"/>
      <c r="P531" s="629"/>
      <c r="Q531" s="629"/>
      <c r="R531" s="629"/>
      <c r="S531" s="629"/>
      <c r="T531" s="629"/>
      <c r="U531" s="629"/>
      <c r="V531" s="629"/>
      <c r="W531" s="629"/>
      <c r="X531" s="629"/>
      <c r="Y531" s="629"/>
      <c r="Z531" s="629"/>
      <c r="AA531" s="629"/>
      <c r="AB531" s="629"/>
      <c r="AC531" s="629"/>
      <c r="AD531" s="629"/>
      <c r="AE531" s="629"/>
    </row>
    <row r="532" spans="1:31">
      <c r="A532" s="672"/>
      <c r="B532" s="679"/>
      <c r="C532" s="679"/>
      <c r="D532" s="672"/>
      <c r="E532" s="629"/>
      <c r="F532" s="629"/>
      <c r="G532" s="629"/>
      <c r="H532" s="629"/>
      <c r="I532" s="629"/>
      <c r="J532" s="629"/>
      <c r="K532" s="629"/>
      <c r="L532" s="629"/>
      <c r="M532" s="629"/>
      <c r="N532" s="629"/>
      <c r="O532" s="629"/>
      <c r="P532" s="629"/>
      <c r="Q532" s="629"/>
      <c r="R532" s="629"/>
      <c r="S532" s="629"/>
      <c r="T532" s="629"/>
      <c r="U532" s="629"/>
      <c r="V532" s="629"/>
      <c r="W532" s="629"/>
      <c r="X532" s="629"/>
      <c r="Y532" s="629"/>
      <c r="Z532" s="629"/>
      <c r="AA532" s="629"/>
      <c r="AB532" s="629"/>
      <c r="AC532" s="629"/>
      <c r="AD532" s="629"/>
      <c r="AE532" s="629"/>
    </row>
    <row r="533" spans="1:31">
      <c r="A533" s="672"/>
      <c r="B533" s="679"/>
      <c r="C533" s="679"/>
      <c r="D533" s="672"/>
      <c r="E533" s="629"/>
      <c r="F533" s="629"/>
      <c r="G533" s="629"/>
      <c r="H533" s="629"/>
      <c r="I533" s="629"/>
      <c r="J533" s="629"/>
      <c r="K533" s="629"/>
      <c r="L533" s="629"/>
      <c r="M533" s="629"/>
      <c r="N533" s="629"/>
      <c r="O533" s="629"/>
      <c r="P533" s="629"/>
      <c r="Q533" s="629"/>
      <c r="R533" s="629"/>
      <c r="S533" s="629"/>
      <c r="T533" s="629"/>
      <c r="U533" s="629"/>
      <c r="V533" s="629"/>
      <c r="W533" s="629"/>
      <c r="X533" s="629"/>
      <c r="Y533" s="629"/>
      <c r="Z533" s="629"/>
      <c r="AA533" s="629"/>
      <c r="AB533" s="629"/>
      <c r="AC533" s="629"/>
      <c r="AD533" s="629"/>
      <c r="AE533" s="629"/>
    </row>
    <row r="534" spans="1:31">
      <c r="A534" s="672"/>
      <c r="B534" s="679"/>
      <c r="C534" s="679"/>
      <c r="D534" s="672"/>
      <c r="E534" s="629"/>
      <c r="F534" s="629"/>
      <c r="G534" s="629"/>
      <c r="H534" s="629"/>
      <c r="I534" s="629"/>
      <c r="J534" s="629"/>
      <c r="K534" s="629"/>
      <c r="L534" s="629"/>
      <c r="M534" s="629"/>
      <c r="N534" s="629"/>
      <c r="O534" s="629"/>
      <c r="P534" s="629"/>
      <c r="Q534" s="629"/>
      <c r="R534" s="629"/>
      <c r="S534" s="629"/>
      <c r="T534" s="629"/>
      <c r="U534" s="629"/>
      <c r="V534" s="629"/>
      <c r="W534" s="629"/>
      <c r="X534" s="629"/>
      <c r="Y534" s="629"/>
      <c r="Z534" s="629"/>
      <c r="AA534" s="629"/>
      <c r="AB534" s="629"/>
      <c r="AC534" s="629"/>
      <c r="AD534" s="629"/>
      <c r="AE534" s="629"/>
    </row>
    <row r="535" spans="1:31">
      <c r="A535" s="672"/>
      <c r="B535" s="679"/>
      <c r="C535" s="679"/>
      <c r="D535" s="672"/>
      <c r="E535" s="629"/>
      <c r="F535" s="629"/>
      <c r="G535" s="629"/>
      <c r="H535" s="629"/>
      <c r="I535" s="629"/>
      <c r="J535" s="629"/>
      <c r="K535" s="629"/>
      <c r="L535" s="629"/>
      <c r="M535" s="629"/>
      <c r="N535" s="629"/>
      <c r="O535" s="629"/>
      <c r="P535" s="629"/>
      <c r="Q535" s="629"/>
      <c r="R535" s="629"/>
      <c r="S535" s="629"/>
      <c r="T535" s="629"/>
      <c r="U535" s="629"/>
      <c r="V535" s="629"/>
      <c r="W535" s="629"/>
      <c r="X535" s="629"/>
      <c r="Y535" s="629"/>
      <c r="Z535" s="629"/>
      <c r="AA535" s="629"/>
      <c r="AB535" s="629"/>
      <c r="AC535" s="629"/>
      <c r="AD535" s="629"/>
      <c r="AE535" s="629"/>
    </row>
    <row r="536" spans="1:31">
      <c r="A536" s="672"/>
      <c r="B536" s="679"/>
      <c r="C536" s="679"/>
      <c r="D536" s="672"/>
      <c r="E536" s="629"/>
      <c r="F536" s="629"/>
      <c r="G536" s="629"/>
      <c r="H536" s="629"/>
      <c r="I536" s="629"/>
      <c r="J536" s="629"/>
      <c r="K536" s="629"/>
      <c r="L536" s="629"/>
      <c r="M536" s="629"/>
      <c r="N536" s="629"/>
      <c r="O536" s="629"/>
      <c r="P536" s="629"/>
      <c r="Q536" s="629"/>
      <c r="R536" s="629"/>
      <c r="S536" s="629"/>
      <c r="T536" s="629"/>
      <c r="U536" s="629"/>
      <c r="V536" s="629"/>
      <c r="W536" s="629"/>
      <c r="X536" s="629"/>
      <c r="Y536" s="629"/>
      <c r="Z536" s="629"/>
      <c r="AA536" s="629"/>
      <c r="AB536" s="629"/>
      <c r="AC536" s="629"/>
      <c r="AD536" s="629"/>
      <c r="AE536" s="629"/>
    </row>
    <row r="537" spans="1:31">
      <c r="A537" s="672"/>
      <c r="B537" s="679"/>
      <c r="C537" s="679"/>
      <c r="D537" s="672"/>
      <c r="E537" s="629"/>
      <c r="F537" s="629"/>
      <c r="G537" s="629"/>
      <c r="H537" s="629"/>
      <c r="I537" s="629"/>
      <c r="J537" s="629"/>
      <c r="K537" s="629"/>
      <c r="L537" s="629"/>
      <c r="M537" s="629"/>
      <c r="N537" s="629"/>
      <c r="O537" s="629"/>
      <c r="P537" s="629"/>
      <c r="Q537" s="629"/>
      <c r="R537" s="629"/>
      <c r="S537" s="629"/>
      <c r="T537" s="629"/>
      <c r="U537" s="629"/>
      <c r="V537" s="629"/>
      <c r="W537" s="629"/>
      <c r="X537" s="629"/>
      <c r="Y537" s="629"/>
      <c r="Z537" s="629"/>
      <c r="AA537" s="629"/>
      <c r="AB537" s="629"/>
      <c r="AC537" s="629"/>
      <c r="AD537" s="629"/>
      <c r="AE537" s="629"/>
    </row>
    <row r="538" spans="1:31">
      <c r="A538" s="672"/>
      <c r="B538" s="679"/>
      <c r="C538" s="679"/>
      <c r="D538" s="672"/>
      <c r="E538" s="629"/>
      <c r="F538" s="629"/>
      <c r="G538" s="629"/>
      <c r="H538" s="629"/>
      <c r="I538" s="629"/>
      <c r="J538" s="629"/>
      <c r="K538" s="629"/>
      <c r="L538" s="629"/>
      <c r="M538" s="629"/>
      <c r="N538" s="629"/>
      <c r="O538" s="629"/>
      <c r="P538" s="629"/>
      <c r="Q538" s="629"/>
      <c r="R538" s="629"/>
      <c r="S538" s="629"/>
      <c r="T538" s="629"/>
      <c r="U538" s="629"/>
      <c r="V538" s="629"/>
      <c r="W538" s="629"/>
      <c r="X538" s="629"/>
      <c r="Y538" s="629"/>
      <c r="Z538" s="629"/>
      <c r="AA538" s="629"/>
      <c r="AB538" s="629"/>
      <c r="AC538" s="629"/>
      <c r="AD538" s="629"/>
      <c r="AE538" s="629"/>
    </row>
    <row r="539" spans="1:31">
      <c r="A539" s="672"/>
      <c r="B539" s="679"/>
      <c r="C539" s="679"/>
      <c r="D539" s="672"/>
      <c r="E539" s="629"/>
      <c r="F539" s="629"/>
      <c r="G539" s="629"/>
      <c r="H539" s="629"/>
      <c r="I539" s="629"/>
      <c r="J539" s="629"/>
      <c r="K539" s="629"/>
      <c r="L539" s="629"/>
      <c r="M539" s="629"/>
      <c r="N539" s="629"/>
      <c r="O539" s="629"/>
      <c r="P539" s="629"/>
      <c r="Q539" s="629"/>
      <c r="R539" s="629"/>
      <c r="S539" s="629"/>
      <c r="T539" s="629"/>
      <c r="U539" s="629"/>
      <c r="V539" s="629"/>
      <c r="W539" s="629"/>
      <c r="X539" s="629"/>
      <c r="Y539" s="629"/>
      <c r="Z539" s="629"/>
      <c r="AA539" s="629"/>
      <c r="AB539" s="629"/>
      <c r="AC539" s="629"/>
      <c r="AD539" s="629"/>
      <c r="AE539" s="629"/>
    </row>
    <row r="540" spans="1:31">
      <c r="A540" s="672"/>
      <c r="B540" s="672"/>
      <c r="C540" s="672"/>
      <c r="D540" s="672"/>
      <c r="E540" s="629"/>
      <c r="F540" s="629"/>
      <c r="G540" s="629"/>
      <c r="H540" s="629"/>
      <c r="I540" s="629"/>
      <c r="J540" s="629"/>
      <c r="K540" s="629"/>
      <c r="L540" s="629"/>
      <c r="M540" s="629"/>
      <c r="N540" s="629"/>
      <c r="O540" s="629"/>
      <c r="P540" s="629"/>
      <c r="Q540" s="629"/>
      <c r="R540" s="629"/>
      <c r="S540" s="629"/>
      <c r="T540" s="629"/>
      <c r="U540" s="629"/>
      <c r="V540" s="629"/>
      <c r="W540" s="629"/>
      <c r="X540" s="629"/>
      <c r="Y540" s="629"/>
      <c r="Z540" s="629"/>
      <c r="AA540" s="629"/>
      <c r="AB540" s="629"/>
      <c r="AC540" s="629"/>
      <c r="AD540" s="629"/>
      <c r="AE540" s="629"/>
    </row>
    <row r="541" spans="1:31">
      <c r="A541" s="672"/>
      <c r="B541" s="672"/>
      <c r="C541" s="672"/>
      <c r="D541" s="672"/>
      <c r="E541" s="629"/>
      <c r="F541" s="629"/>
      <c r="G541" s="629"/>
      <c r="H541" s="629"/>
      <c r="I541" s="629"/>
      <c r="J541" s="629"/>
      <c r="K541" s="629"/>
      <c r="L541" s="629"/>
      <c r="M541" s="629"/>
      <c r="N541" s="629"/>
      <c r="O541" s="629"/>
      <c r="P541" s="629"/>
      <c r="Q541" s="629"/>
      <c r="R541" s="629"/>
      <c r="S541" s="629"/>
      <c r="T541" s="629"/>
      <c r="U541" s="629"/>
      <c r="V541" s="629"/>
      <c r="W541" s="629"/>
      <c r="X541" s="629"/>
      <c r="Y541" s="629"/>
      <c r="Z541" s="629"/>
      <c r="AA541" s="629"/>
      <c r="AB541" s="629"/>
      <c r="AC541" s="629"/>
      <c r="AD541" s="629"/>
      <c r="AE541" s="629"/>
    </row>
    <row r="542" spans="1:31">
      <c r="A542" s="672"/>
      <c r="B542" s="672"/>
      <c r="C542" s="672"/>
      <c r="D542" s="672"/>
      <c r="E542" s="629"/>
      <c r="F542" s="629"/>
      <c r="G542" s="629"/>
      <c r="H542" s="629"/>
      <c r="I542" s="629"/>
      <c r="J542" s="629"/>
      <c r="K542" s="629"/>
      <c r="L542" s="629"/>
      <c r="M542" s="629"/>
      <c r="N542" s="629"/>
      <c r="O542" s="629"/>
      <c r="P542" s="629"/>
      <c r="Q542" s="629"/>
      <c r="R542" s="629"/>
      <c r="S542" s="629"/>
      <c r="T542" s="629"/>
      <c r="U542" s="629"/>
      <c r="V542" s="629"/>
      <c r="W542" s="629"/>
      <c r="X542" s="629"/>
      <c r="Y542" s="629"/>
      <c r="Z542" s="629"/>
      <c r="AA542" s="629"/>
      <c r="AB542" s="629"/>
      <c r="AC542" s="629"/>
      <c r="AD542" s="629"/>
      <c r="AE542" s="629"/>
    </row>
    <row r="543" spans="1:31">
      <c r="A543" s="672"/>
      <c r="B543" s="672"/>
      <c r="C543" s="672"/>
      <c r="D543" s="672"/>
      <c r="E543" s="629"/>
      <c r="F543" s="629"/>
      <c r="G543" s="629"/>
      <c r="H543" s="629"/>
      <c r="I543" s="629"/>
      <c r="J543" s="629"/>
      <c r="K543" s="629"/>
      <c r="L543" s="629"/>
      <c r="M543" s="629"/>
      <c r="N543" s="629"/>
      <c r="O543" s="629"/>
      <c r="P543" s="629"/>
      <c r="Q543" s="629"/>
      <c r="R543" s="629"/>
      <c r="S543" s="629"/>
      <c r="T543" s="629"/>
      <c r="U543" s="629"/>
      <c r="V543" s="629"/>
      <c r="W543" s="629"/>
      <c r="X543" s="629"/>
      <c r="Y543" s="629"/>
      <c r="Z543" s="629"/>
      <c r="AA543" s="629"/>
      <c r="AB543" s="629"/>
      <c r="AC543" s="629"/>
      <c r="AD543" s="629"/>
      <c r="AE543" s="629"/>
    </row>
    <row r="544" spans="1:31">
      <c r="A544" s="672"/>
      <c r="B544" s="672"/>
      <c r="C544" s="672"/>
      <c r="D544" s="672"/>
      <c r="E544" s="629"/>
      <c r="F544" s="629"/>
      <c r="G544" s="629"/>
      <c r="H544" s="629"/>
      <c r="I544" s="629"/>
      <c r="J544" s="629"/>
      <c r="K544" s="629"/>
      <c r="L544" s="629"/>
      <c r="M544" s="629"/>
      <c r="N544" s="629"/>
      <c r="O544" s="629"/>
      <c r="P544" s="629"/>
      <c r="Q544" s="629"/>
      <c r="R544" s="629"/>
      <c r="S544" s="629"/>
      <c r="T544" s="629"/>
      <c r="U544" s="629"/>
      <c r="V544" s="629"/>
      <c r="W544" s="629"/>
      <c r="X544" s="629"/>
      <c r="Y544" s="629"/>
      <c r="Z544" s="629"/>
      <c r="AA544" s="629"/>
      <c r="AB544" s="629"/>
      <c r="AC544" s="629"/>
      <c r="AD544" s="629"/>
      <c r="AE544" s="629"/>
    </row>
    <row r="545" spans="1:31">
      <c r="A545" s="672"/>
      <c r="B545" s="672"/>
      <c r="C545" s="672"/>
      <c r="D545" s="672"/>
      <c r="E545" s="629"/>
      <c r="F545" s="629"/>
      <c r="G545" s="629"/>
      <c r="H545" s="629"/>
      <c r="I545" s="629"/>
      <c r="J545" s="629"/>
      <c r="K545" s="629"/>
      <c r="L545" s="629"/>
      <c r="M545" s="629"/>
      <c r="N545" s="629"/>
      <c r="O545" s="629"/>
      <c r="P545" s="629"/>
      <c r="Q545" s="629"/>
      <c r="R545" s="629"/>
      <c r="S545" s="629"/>
      <c r="T545" s="629"/>
      <c r="U545" s="629"/>
      <c r="V545" s="629"/>
      <c r="W545" s="629"/>
      <c r="X545" s="629"/>
      <c r="Y545" s="629"/>
      <c r="Z545" s="629"/>
      <c r="AA545" s="629"/>
      <c r="AB545" s="629"/>
      <c r="AC545" s="629"/>
      <c r="AD545" s="629"/>
      <c r="AE545" s="629"/>
    </row>
    <row r="546" spans="1:31">
      <c r="A546" s="672"/>
      <c r="B546" s="672"/>
      <c r="C546" s="672"/>
      <c r="D546" s="672"/>
      <c r="E546" s="629"/>
      <c r="F546" s="629"/>
      <c r="G546" s="629"/>
      <c r="H546" s="629"/>
      <c r="I546" s="629"/>
      <c r="J546" s="629"/>
      <c r="K546" s="629"/>
      <c r="L546" s="629"/>
      <c r="M546" s="629"/>
      <c r="N546" s="629"/>
      <c r="O546" s="629"/>
      <c r="P546" s="629"/>
      <c r="Q546" s="629"/>
      <c r="R546" s="629"/>
      <c r="S546" s="629"/>
      <c r="T546" s="629"/>
      <c r="U546" s="629"/>
      <c r="V546" s="629"/>
      <c r="W546" s="629"/>
      <c r="X546" s="629"/>
      <c r="Y546" s="629"/>
      <c r="Z546" s="629"/>
      <c r="AA546" s="629"/>
      <c r="AB546" s="629"/>
      <c r="AC546" s="629"/>
      <c r="AD546" s="629"/>
      <c r="AE546" s="629"/>
    </row>
    <row r="547" spans="1:31">
      <c r="A547" s="672"/>
      <c r="B547" s="672"/>
      <c r="C547" s="672"/>
      <c r="D547" s="672"/>
      <c r="E547" s="629"/>
      <c r="F547" s="629"/>
      <c r="G547" s="629"/>
      <c r="H547" s="629"/>
      <c r="I547" s="629"/>
      <c r="J547" s="629"/>
      <c r="K547" s="629"/>
      <c r="L547" s="629"/>
      <c r="M547" s="629"/>
      <c r="N547" s="629"/>
      <c r="O547" s="629"/>
      <c r="P547" s="629"/>
      <c r="Q547" s="629"/>
      <c r="R547" s="629"/>
      <c r="S547" s="629"/>
      <c r="T547" s="629"/>
      <c r="U547" s="629"/>
      <c r="V547" s="629"/>
      <c r="W547" s="629"/>
      <c r="X547" s="629"/>
      <c r="Y547" s="629"/>
      <c r="Z547" s="629"/>
      <c r="AA547" s="629"/>
      <c r="AB547" s="629"/>
      <c r="AC547" s="629"/>
      <c r="AD547" s="629"/>
      <c r="AE547" s="629"/>
    </row>
    <row r="548" spans="1:31">
      <c r="A548" s="672"/>
      <c r="B548" s="672"/>
      <c r="C548" s="672"/>
      <c r="D548" s="672"/>
      <c r="E548" s="629"/>
      <c r="F548" s="629"/>
      <c r="G548" s="629"/>
      <c r="H548" s="629"/>
      <c r="I548" s="629"/>
      <c r="J548" s="629"/>
      <c r="K548" s="629"/>
      <c r="L548" s="629"/>
      <c r="M548" s="629"/>
      <c r="N548" s="629"/>
      <c r="O548" s="629"/>
      <c r="P548" s="629"/>
      <c r="Q548" s="629"/>
      <c r="R548" s="629"/>
      <c r="S548" s="629"/>
      <c r="T548" s="629"/>
      <c r="U548" s="629"/>
      <c r="V548" s="629"/>
      <c r="W548" s="629"/>
      <c r="X548" s="629"/>
      <c r="Y548" s="629"/>
      <c r="Z548" s="629"/>
      <c r="AA548" s="629"/>
      <c r="AB548" s="629"/>
      <c r="AC548" s="629"/>
      <c r="AD548" s="629"/>
      <c r="AE548" s="629"/>
    </row>
    <row r="549" spans="1:31">
      <c r="A549" s="672"/>
      <c r="B549" s="672"/>
      <c r="C549" s="672"/>
      <c r="D549" s="672"/>
      <c r="E549" s="629"/>
      <c r="F549" s="629"/>
      <c r="G549" s="629"/>
      <c r="H549" s="629"/>
      <c r="I549" s="629"/>
      <c r="J549" s="629"/>
      <c r="K549" s="629"/>
      <c r="L549" s="629"/>
      <c r="M549" s="629"/>
      <c r="N549" s="629"/>
      <c r="O549" s="629"/>
      <c r="P549" s="629"/>
      <c r="Q549" s="629"/>
      <c r="R549" s="629"/>
      <c r="S549" s="629"/>
      <c r="T549" s="629"/>
      <c r="U549" s="629"/>
      <c r="V549" s="629"/>
      <c r="W549" s="629"/>
      <c r="X549" s="629"/>
      <c r="Y549" s="629"/>
      <c r="Z549" s="629"/>
      <c r="AA549" s="629"/>
      <c r="AB549" s="629"/>
      <c r="AC549" s="629"/>
      <c r="AD549" s="629"/>
      <c r="AE549" s="629"/>
    </row>
    <row r="550" spans="1:31">
      <c r="A550" s="672"/>
      <c r="B550" s="672"/>
      <c r="C550" s="672"/>
      <c r="D550" s="672"/>
      <c r="E550" s="629"/>
      <c r="F550" s="629"/>
      <c r="G550" s="629"/>
      <c r="H550" s="629"/>
      <c r="I550" s="629"/>
      <c r="J550" s="629"/>
      <c r="K550" s="629"/>
      <c r="L550" s="629"/>
      <c r="M550" s="629"/>
      <c r="N550" s="629"/>
      <c r="O550" s="629"/>
      <c r="P550" s="629"/>
      <c r="Q550" s="629"/>
      <c r="R550" s="629"/>
      <c r="S550" s="629"/>
      <c r="T550" s="629"/>
      <c r="U550" s="629"/>
      <c r="V550" s="629"/>
      <c r="W550" s="629"/>
      <c r="X550" s="629"/>
      <c r="Y550" s="629"/>
      <c r="Z550" s="629"/>
      <c r="AA550" s="629"/>
      <c r="AB550" s="629"/>
      <c r="AC550" s="629"/>
      <c r="AD550" s="629"/>
      <c r="AE550" s="629"/>
    </row>
    <row r="551" spans="1:31">
      <c r="A551" s="672"/>
      <c r="B551" s="672"/>
      <c r="C551" s="672"/>
      <c r="D551" s="672"/>
      <c r="E551" s="629"/>
      <c r="F551" s="629"/>
      <c r="G551" s="629"/>
      <c r="H551" s="629"/>
      <c r="I551" s="629"/>
      <c r="J551" s="629"/>
      <c r="K551" s="629"/>
      <c r="L551" s="629"/>
      <c r="M551" s="629"/>
      <c r="N551" s="629"/>
      <c r="O551" s="629"/>
      <c r="P551" s="629"/>
      <c r="Q551" s="629"/>
      <c r="R551" s="629"/>
      <c r="S551" s="629"/>
      <c r="T551" s="629"/>
      <c r="U551" s="629"/>
      <c r="V551" s="629"/>
      <c r="W551" s="629"/>
      <c r="X551" s="629"/>
      <c r="Y551" s="629"/>
      <c r="Z551" s="629"/>
      <c r="AA551" s="629"/>
      <c r="AB551" s="629"/>
      <c r="AC551" s="629"/>
      <c r="AD551" s="629"/>
      <c r="AE551" s="629"/>
    </row>
    <row r="552" spans="1:31">
      <c r="A552" s="672"/>
      <c r="B552" s="672"/>
      <c r="C552" s="672"/>
      <c r="D552" s="672"/>
      <c r="E552" s="629"/>
      <c r="F552" s="629"/>
      <c r="G552" s="629"/>
      <c r="H552" s="629"/>
      <c r="I552" s="629"/>
      <c r="J552" s="629"/>
      <c r="K552" s="629"/>
      <c r="L552" s="629"/>
      <c r="M552" s="629"/>
      <c r="N552" s="629"/>
      <c r="O552" s="629"/>
      <c r="P552" s="629"/>
      <c r="Q552" s="629"/>
      <c r="R552" s="629"/>
      <c r="S552" s="629"/>
      <c r="T552" s="629"/>
      <c r="U552" s="629"/>
      <c r="V552" s="629"/>
      <c r="W552" s="629"/>
      <c r="X552" s="629"/>
      <c r="Y552" s="629"/>
      <c r="Z552" s="629"/>
      <c r="AA552" s="629"/>
      <c r="AB552" s="629"/>
      <c r="AC552" s="629"/>
      <c r="AD552" s="629"/>
      <c r="AE552" s="629"/>
    </row>
    <row r="553" spans="1:31">
      <c r="A553" s="672"/>
      <c r="B553" s="672"/>
      <c r="C553" s="672"/>
      <c r="D553" s="672"/>
      <c r="E553" s="629"/>
      <c r="F553" s="629"/>
      <c r="G553" s="629"/>
      <c r="H553" s="629"/>
      <c r="I553" s="629"/>
      <c r="J553" s="629"/>
      <c r="K553" s="629"/>
      <c r="L553" s="629"/>
      <c r="M553" s="629"/>
      <c r="N553" s="629"/>
      <c r="O553" s="629"/>
      <c r="P553" s="629"/>
      <c r="Q553" s="629"/>
      <c r="R553" s="629"/>
      <c r="S553" s="629"/>
      <c r="T553" s="629"/>
      <c r="U553" s="629"/>
      <c r="V553" s="629"/>
      <c r="W553" s="629"/>
      <c r="X553" s="629"/>
      <c r="Y553" s="629"/>
      <c r="Z553" s="629"/>
      <c r="AA553" s="629"/>
      <c r="AB553" s="629"/>
      <c r="AC553" s="629"/>
      <c r="AD553" s="629"/>
      <c r="AE553" s="629"/>
    </row>
    <row r="554" spans="1:31">
      <c r="A554" s="672"/>
      <c r="B554" s="672"/>
      <c r="C554" s="672"/>
      <c r="D554" s="672"/>
      <c r="E554" s="629"/>
      <c r="F554" s="629"/>
      <c r="G554" s="629"/>
      <c r="H554" s="629"/>
      <c r="I554" s="629"/>
      <c r="J554" s="629"/>
      <c r="K554" s="629"/>
      <c r="L554" s="629"/>
      <c r="M554" s="629"/>
      <c r="N554" s="629"/>
      <c r="O554" s="629"/>
      <c r="P554" s="629"/>
      <c r="Q554" s="629"/>
      <c r="R554" s="629"/>
      <c r="S554" s="629"/>
      <c r="T554" s="629"/>
      <c r="U554" s="629"/>
      <c r="V554" s="629"/>
      <c r="W554" s="629"/>
      <c r="X554" s="629"/>
      <c r="Y554" s="629"/>
      <c r="Z554" s="629"/>
      <c r="AA554" s="629"/>
      <c r="AB554" s="629"/>
      <c r="AC554" s="629"/>
      <c r="AD554" s="629"/>
      <c r="AE554" s="629"/>
    </row>
    <row r="555" spans="1:31">
      <c r="A555" s="672"/>
      <c r="B555" s="672"/>
      <c r="C555" s="672"/>
      <c r="D555" s="672"/>
      <c r="E555" s="629"/>
      <c r="F555" s="629"/>
      <c r="G555" s="629"/>
      <c r="H555" s="629"/>
      <c r="I555" s="629"/>
      <c r="J555" s="629"/>
      <c r="K555" s="629"/>
      <c r="L555" s="629"/>
      <c r="M555" s="629"/>
      <c r="N555" s="629"/>
      <c r="O555" s="629"/>
      <c r="P555" s="629"/>
      <c r="Q555" s="629"/>
      <c r="R555" s="629"/>
      <c r="S555" s="629"/>
      <c r="T555" s="629"/>
      <c r="U555" s="629"/>
      <c r="V555" s="629"/>
      <c r="W555" s="629"/>
      <c r="X555" s="629"/>
      <c r="Y555" s="629"/>
      <c r="Z555" s="629"/>
      <c r="AA555" s="629"/>
      <c r="AB555" s="629"/>
      <c r="AC555" s="629"/>
      <c r="AD555" s="629"/>
      <c r="AE555" s="629"/>
    </row>
    <row r="556" spans="1:31">
      <c r="A556" s="672"/>
      <c r="B556" s="672"/>
      <c r="C556" s="672"/>
      <c r="D556" s="672"/>
      <c r="E556" s="629"/>
      <c r="F556" s="629"/>
      <c r="G556" s="629"/>
      <c r="H556" s="629"/>
      <c r="I556" s="629"/>
      <c r="J556" s="629"/>
      <c r="K556" s="629"/>
      <c r="L556" s="629"/>
      <c r="M556" s="629"/>
      <c r="N556" s="629"/>
      <c r="O556" s="629"/>
      <c r="P556" s="629"/>
      <c r="Q556" s="629"/>
      <c r="R556" s="629"/>
      <c r="S556" s="629"/>
      <c r="T556" s="629"/>
      <c r="U556" s="629"/>
      <c r="V556" s="629"/>
      <c r="W556" s="629"/>
      <c r="X556" s="629"/>
      <c r="Y556" s="629"/>
      <c r="Z556" s="629"/>
      <c r="AA556" s="629"/>
      <c r="AB556" s="629"/>
      <c r="AC556" s="629"/>
      <c r="AD556" s="629"/>
      <c r="AE556" s="629"/>
    </row>
    <row r="557" spans="1:31">
      <c r="A557" s="672"/>
      <c r="B557" s="672"/>
      <c r="C557" s="672"/>
      <c r="D557" s="672"/>
      <c r="E557" s="629"/>
      <c r="F557" s="629"/>
      <c r="G557" s="629"/>
      <c r="H557" s="629"/>
      <c r="I557" s="629"/>
      <c r="J557" s="629"/>
      <c r="K557" s="629"/>
      <c r="L557" s="629"/>
      <c r="M557" s="629"/>
      <c r="N557" s="629"/>
      <c r="O557" s="629"/>
      <c r="P557" s="629"/>
      <c r="Q557" s="629"/>
      <c r="R557" s="629"/>
      <c r="S557" s="629"/>
      <c r="T557" s="629"/>
      <c r="U557" s="629"/>
      <c r="V557" s="629"/>
      <c r="W557" s="629"/>
      <c r="X557" s="629"/>
      <c r="Y557" s="629"/>
      <c r="Z557" s="629"/>
      <c r="AA557" s="629"/>
      <c r="AB557" s="629"/>
      <c r="AC557" s="629"/>
      <c r="AD557" s="629"/>
      <c r="AE557" s="629"/>
    </row>
    <row r="558" spans="1:31">
      <c r="A558" s="672"/>
      <c r="B558" s="672"/>
      <c r="C558" s="672"/>
      <c r="D558" s="672"/>
      <c r="E558" s="629"/>
      <c r="F558" s="629"/>
      <c r="G558" s="629"/>
      <c r="H558" s="629"/>
      <c r="I558" s="629"/>
      <c r="J558" s="629"/>
      <c r="K558" s="629"/>
      <c r="L558" s="629"/>
      <c r="M558" s="629"/>
      <c r="N558" s="629"/>
      <c r="O558" s="629"/>
      <c r="P558" s="629"/>
      <c r="Q558" s="629"/>
      <c r="R558" s="629"/>
      <c r="S558" s="629"/>
      <c r="T558" s="629"/>
      <c r="U558" s="629"/>
      <c r="V558" s="629"/>
      <c r="W558" s="629"/>
      <c r="X558" s="629"/>
      <c r="Y558" s="629"/>
      <c r="Z558" s="629"/>
      <c r="AA558" s="629"/>
      <c r="AB558" s="629"/>
      <c r="AC558" s="629"/>
      <c r="AD558" s="629"/>
      <c r="AE558" s="629"/>
    </row>
    <row r="559" spans="1:31">
      <c r="A559" s="672"/>
      <c r="B559" s="672"/>
      <c r="C559" s="672"/>
      <c r="D559" s="672"/>
      <c r="E559" s="629"/>
      <c r="F559" s="629"/>
      <c r="G559" s="629"/>
      <c r="H559" s="629"/>
      <c r="I559" s="629"/>
      <c r="J559" s="629"/>
      <c r="K559" s="629"/>
      <c r="L559" s="629"/>
      <c r="M559" s="629"/>
      <c r="N559" s="629"/>
      <c r="O559" s="629"/>
      <c r="P559" s="629"/>
      <c r="Q559" s="629"/>
      <c r="R559" s="629"/>
      <c r="S559" s="629"/>
      <c r="T559" s="629"/>
      <c r="U559" s="629"/>
      <c r="V559" s="629"/>
      <c r="W559" s="629"/>
      <c r="X559" s="629"/>
      <c r="Y559" s="629"/>
      <c r="Z559" s="629"/>
      <c r="AA559" s="629"/>
      <c r="AB559" s="629"/>
      <c r="AC559" s="629"/>
      <c r="AD559" s="629"/>
      <c r="AE559" s="629"/>
    </row>
    <row r="560" spans="1:31">
      <c r="A560" s="672"/>
      <c r="B560" s="672"/>
      <c r="C560" s="672"/>
      <c r="D560" s="672"/>
      <c r="E560" s="629"/>
      <c r="F560" s="629"/>
      <c r="G560" s="629"/>
      <c r="H560" s="629"/>
      <c r="I560" s="629"/>
      <c r="J560" s="629"/>
      <c r="K560" s="629"/>
      <c r="L560" s="629"/>
      <c r="M560" s="629"/>
      <c r="N560" s="629"/>
      <c r="O560" s="629"/>
      <c r="P560" s="629"/>
      <c r="Q560" s="629"/>
      <c r="R560" s="629"/>
      <c r="S560" s="629"/>
      <c r="T560" s="629"/>
      <c r="U560" s="629"/>
      <c r="V560" s="629"/>
      <c r="W560" s="629"/>
      <c r="X560" s="629"/>
      <c r="Y560" s="629"/>
      <c r="Z560" s="629"/>
      <c r="AA560" s="629"/>
      <c r="AB560" s="629"/>
      <c r="AC560" s="629"/>
      <c r="AD560" s="629"/>
      <c r="AE560" s="629"/>
    </row>
    <row r="561" spans="1:31">
      <c r="A561" s="672"/>
      <c r="B561" s="672"/>
      <c r="C561" s="672"/>
      <c r="D561" s="672"/>
      <c r="E561" s="629"/>
      <c r="F561" s="629"/>
      <c r="G561" s="629"/>
      <c r="H561" s="629"/>
      <c r="I561" s="629"/>
      <c r="J561" s="629"/>
      <c r="K561" s="629"/>
      <c r="L561" s="629"/>
      <c r="M561" s="629"/>
      <c r="N561" s="629"/>
      <c r="O561" s="629"/>
      <c r="P561" s="629"/>
      <c r="Q561" s="629"/>
      <c r="R561" s="629"/>
      <c r="S561" s="629"/>
      <c r="T561" s="629"/>
      <c r="U561" s="629"/>
      <c r="V561" s="629"/>
      <c r="W561" s="629"/>
      <c r="X561" s="629"/>
      <c r="Y561" s="629"/>
      <c r="Z561" s="629"/>
      <c r="AA561" s="629"/>
      <c r="AB561" s="629"/>
      <c r="AC561" s="629"/>
      <c r="AD561" s="629"/>
      <c r="AE561" s="629"/>
    </row>
    <row r="562" spans="1:31">
      <c r="A562" s="672"/>
      <c r="B562" s="672"/>
      <c r="C562" s="672"/>
      <c r="D562" s="672"/>
      <c r="E562" s="629"/>
      <c r="F562" s="629"/>
      <c r="G562" s="629"/>
      <c r="H562" s="629"/>
      <c r="I562" s="629"/>
      <c r="J562" s="629"/>
      <c r="K562" s="629"/>
      <c r="L562" s="629"/>
      <c r="M562" s="629"/>
      <c r="N562" s="629"/>
      <c r="O562" s="629"/>
      <c r="P562" s="629"/>
      <c r="Q562" s="629"/>
      <c r="R562" s="629"/>
      <c r="S562" s="629"/>
      <c r="T562" s="629"/>
      <c r="U562" s="629"/>
      <c r="V562" s="629"/>
      <c r="W562" s="629"/>
      <c r="X562" s="629"/>
      <c r="Y562" s="629"/>
      <c r="Z562" s="629"/>
      <c r="AA562" s="629"/>
      <c r="AB562" s="629"/>
      <c r="AC562" s="629"/>
      <c r="AD562" s="629"/>
      <c r="AE562" s="629"/>
    </row>
    <row r="563" spans="1:31">
      <c r="A563" s="672"/>
      <c r="B563" s="672"/>
      <c r="C563" s="672"/>
      <c r="D563" s="672"/>
      <c r="E563" s="629"/>
      <c r="F563" s="629"/>
      <c r="G563" s="629"/>
      <c r="H563" s="629"/>
      <c r="I563" s="629"/>
      <c r="J563" s="629"/>
      <c r="K563" s="629"/>
      <c r="L563" s="629"/>
      <c r="M563" s="629"/>
      <c r="N563" s="629"/>
      <c r="O563" s="629"/>
      <c r="P563" s="629"/>
      <c r="Q563" s="629"/>
      <c r="R563" s="629"/>
      <c r="S563" s="629"/>
      <c r="T563" s="629"/>
      <c r="U563" s="629"/>
      <c r="V563" s="629"/>
      <c r="W563" s="629"/>
      <c r="X563" s="629"/>
      <c r="Y563" s="629"/>
      <c r="Z563" s="629"/>
      <c r="AA563" s="629"/>
      <c r="AB563" s="629"/>
      <c r="AC563" s="629"/>
      <c r="AD563" s="629"/>
      <c r="AE563" s="629"/>
    </row>
    <row r="564" spans="1:31">
      <c r="A564" s="672"/>
      <c r="B564" s="672"/>
      <c r="C564" s="672"/>
      <c r="D564" s="672"/>
      <c r="E564" s="629"/>
      <c r="F564" s="629"/>
      <c r="G564" s="629"/>
      <c r="H564" s="629"/>
      <c r="I564" s="629"/>
      <c r="J564" s="629"/>
      <c r="K564" s="629"/>
      <c r="L564" s="629"/>
      <c r="M564" s="629"/>
      <c r="N564" s="629"/>
      <c r="O564" s="629"/>
      <c r="P564" s="629"/>
      <c r="Q564" s="629"/>
      <c r="R564" s="629"/>
      <c r="S564" s="629"/>
      <c r="T564" s="629"/>
      <c r="U564" s="629"/>
      <c r="V564" s="629"/>
      <c r="W564" s="629"/>
      <c r="X564" s="629"/>
      <c r="Y564" s="629"/>
      <c r="Z564" s="629"/>
      <c r="AA564" s="629"/>
      <c r="AB564" s="629"/>
      <c r="AC564" s="629"/>
      <c r="AD564" s="629"/>
      <c r="AE564" s="629"/>
    </row>
    <row r="565" spans="1:31">
      <c r="A565" s="672"/>
      <c r="B565" s="672"/>
      <c r="C565" s="672"/>
      <c r="D565" s="672"/>
      <c r="E565" s="629"/>
      <c r="F565" s="629"/>
      <c r="G565" s="629"/>
      <c r="H565" s="629"/>
      <c r="I565" s="629"/>
      <c r="J565" s="629"/>
      <c r="K565" s="629"/>
      <c r="L565" s="629"/>
      <c r="M565" s="629"/>
      <c r="N565" s="629"/>
      <c r="O565" s="629"/>
      <c r="P565" s="629"/>
      <c r="Q565" s="629"/>
      <c r="R565" s="629"/>
      <c r="S565" s="629"/>
      <c r="T565" s="629"/>
      <c r="U565" s="629"/>
      <c r="V565" s="629"/>
      <c r="W565" s="629"/>
      <c r="X565" s="629"/>
      <c r="Y565" s="629"/>
      <c r="Z565" s="629"/>
      <c r="AA565" s="629"/>
      <c r="AB565" s="629"/>
      <c r="AC565" s="629"/>
      <c r="AD565" s="629"/>
      <c r="AE565" s="629"/>
    </row>
    <row r="566" spans="1:31">
      <c r="A566" s="672"/>
      <c r="B566" s="672"/>
      <c r="C566" s="672"/>
      <c r="D566" s="672"/>
      <c r="E566" s="629"/>
      <c r="F566" s="629"/>
      <c r="G566" s="629"/>
      <c r="H566" s="629"/>
      <c r="I566" s="629"/>
      <c r="J566" s="629"/>
      <c r="K566" s="629"/>
      <c r="L566" s="629"/>
      <c r="M566" s="629"/>
      <c r="N566" s="629"/>
      <c r="O566" s="629"/>
      <c r="P566" s="629"/>
      <c r="Q566" s="629"/>
      <c r="R566" s="629"/>
      <c r="S566" s="629"/>
      <c r="T566" s="629"/>
      <c r="U566" s="629"/>
      <c r="V566" s="629"/>
      <c r="W566" s="629"/>
      <c r="X566" s="629"/>
      <c r="Y566" s="629"/>
      <c r="Z566" s="629"/>
      <c r="AA566" s="629"/>
      <c r="AB566" s="629"/>
      <c r="AC566" s="629"/>
      <c r="AD566" s="629"/>
      <c r="AE566" s="629"/>
    </row>
    <row r="567" spans="1:31">
      <c r="A567" s="672"/>
      <c r="B567" s="672"/>
      <c r="C567" s="672"/>
      <c r="D567" s="672"/>
      <c r="E567" s="629"/>
      <c r="F567" s="629"/>
      <c r="G567" s="629"/>
      <c r="H567" s="629"/>
      <c r="I567" s="629"/>
      <c r="J567" s="629"/>
      <c r="K567" s="629"/>
      <c r="L567" s="629"/>
      <c r="M567" s="629"/>
      <c r="N567" s="629"/>
      <c r="O567" s="629"/>
      <c r="P567" s="629"/>
      <c r="Q567" s="629"/>
      <c r="R567" s="629"/>
      <c r="S567" s="629"/>
      <c r="T567" s="629"/>
      <c r="U567" s="629"/>
      <c r="V567" s="629"/>
      <c r="W567" s="629"/>
      <c r="X567" s="629"/>
      <c r="Y567" s="629"/>
      <c r="Z567" s="629"/>
      <c r="AA567" s="629"/>
      <c r="AB567" s="629"/>
      <c r="AC567" s="629"/>
      <c r="AD567" s="629"/>
      <c r="AE567" s="629"/>
    </row>
    <row r="568" spans="1:31">
      <c r="A568" s="672"/>
      <c r="B568" s="672"/>
      <c r="C568" s="672"/>
      <c r="D568" s="672"/>
      <c r="E568" s="629"/>
      <c r="F568" s="629"/>
      <c r="G568" s="629"/>
      <c r="H568" s="629"/>
      <c r="I568" s="629"/>
      <c r="J568" s="629"/>
      <c r="K568" s="629"/>
      <c r="L568" s="629"/>
      <c r="M568" s="629"/>
      <c r="N568" s="629"/>
      <c r="O568" s="629"/>
      <c r="P568" s="629"/>
      <c r="Q568" s="629"/>
      <c r="R568" s="629"/>
      <c r="S568" s="629"/>
      <c r="T568" s="629"/>
      <c r="U568" s="629"/>
      <c r="V568" s="629"/>
      <c r="W568" s="629"/>
      <c r="X568" s="629"/>
      <c r="Y568" s="629"/>
      <c r="Z568" s="629"/>
      <c r="AA568" s="629"/>
      <c r="AB568" s="629"/>
      <c r="AC568" s="629"/>
      <c r="AD568" s="629"/>
      <c r="AE568" s="629"/>
    </row>
    <row r="569" spans="1:31">
      <c r="A569" s="672"/>
      <c r="B569" s="672"/>
      <c r="C569" s="672"/>
      <c r="D569" s="672"/>
      <c r="E569" s="629"/>
      <c r="F569" s="629"/>
      <c r="G569" s="629"/>
      <c r="H569" s="629"/>
      <c r="I569" s="629"/>
      <c r="J569" s="629"/>
      <c r="K569" s="629"/>
      <c r="L569" s="629"/>
      <c r="M569" s="629"/>
      <c r="N569" s="629"/>
      <c r="O569" s="629"/>
      <c r="P569" s="629"/>
      <c r="Q569" s="629"/>
      <c r="R569" s="629"/>
      <c r="S569" s="629"/>
      <c r="T569" s="629"/>
      <c r="U569" s="629"/>
      <c r="V569" s="629"/>
      <c r="W569" s="629"/>
      <c r="X569" s="629"/>
      <c r="Y569" s="629"/>
      <c r="Z569" s="629"/>
      <c r="AA569" s="629"/>
      <c r="AB569" s="629"/>
      <c r="AC569" s="629"/>
      <c r="AD569" s="629"/>
      <c r="AE569" s="629"/>
    </row>
    <row r="570" spans="1:31">
      <c r="A570" s="672"/>
      <c r="B570" s="672"/>
      <c r="C570" s="672"/>
      <c r="D570" s="672"/>
      <c r="E570" s="629"/>
      <c r="F570" s="629"/>
      <c r="G570" s="629"/>
      <c r="H570" s="629"/>
      <c r="I570" s="629"/>
      <c r="J570" s="629"/>
      <c r="K570" s="629"/>
      <c r="L570" s="629"/>
      <c r="M570" s="629"/>
      <c r="N570" s="629"/>
      <c r="O570" s="629"/>
      <c r="P570" s="629"/>
      <c r="Q570" s="629"/>
      <c r="R570" s="629"/>
      <c r="S570" s="629"/>
      <c r="T570" s="629"/>
      <c r="U570" s="629"/>
      <c r="V570" s="629"/>
      <c r="W570" s="629"/>
      <c r="X570" s="629"/>
      <c r="Y570" s="629"/>
      <c r="Z570" s="629"/>
      <c r="AA570" s="629"/>
      <c r="AB570" s="629"/>
      <c r="AC570" s="629"/>
      <c r="AD570" s="629"/>
      <c r="AE570" s="629"/>
    </row>
    <row r="571" spans="1:31">
      <c r="A571" s="672"/>
      <c r="B571" s="672"/>
      <c r="C571" s="672"/>
      <c r="D571" s="672"/>
      <c r="E571" s="629"/>
      <c r="F571" s="629"/>
      <c r="G571" s="629"/>
      <c r="H571" s="629"/>
      <c r="I571" s="629"/>
      <c r="J571" s="629"/>
      <c r="K571" s="629"/>
      <c r="L571" s="629"/>
      <c r="M571" s="629"/>
      <c r="N571" s="629"/>
      <c r="O571" s="629"/>
      <c r="P571" s="629"/>
      <c r="Q571" s="629"/>
      <c r="R571" s="629"/>
      <c r="S571" s="629"/>
      <c r="T571" s="629"/>
      <c r="U571" s="629"/>
      <c r="V571" s="629"/>
      <c r="W571" s="629"/>
      <c r="X571" s="629"/>
      <c r="Y571" s="629"/>
      <c r="Z571" s="629"/>
      <c r="AA571" s="629"/>
      <c r="AB571" s="629"/>
      <c r="AC571" s="629"/>
      <c r="AD571" s="629"/>
      <c r="AE571" s="629"/>
    </row>
    <row r="572" spans="1:31">
      <c r="A572" s="672"/>
      <c r="B572" s="672"/>
      <c r="C572" s="672"/>
      <c r="D572" s="672"/>
      <c r="E572" s="629"/>
      <c r="F572" s="629"/>
      <c r="G572" s="629"/>
      <c r="H572" s="629"/>
      <c r="I572" s="629"/>
      <c r="J572" s="629"/>
      <c r="K572" s="629"/>
      <c r="L572" s="629"/>
      <c r="M572" s="629"/>
      <c r="N572" s="629"/>
      <c r="O572" s="629"/>
      <c r="P572" s="629"/>
      <c r="Q572" s="629"/>
      <c r="R572" s="629"/>
      <c r="S572" s="629"/>
      <c r="T572" s="629"/>
      <c r="U572" s="629"/>
      <c r="V572" s="629"/>
      <c r="W572" s="629"/>
      <c r="X572" s="629"/>
      <c r="Y572" s="629"/>
      <c r="Z572" s="629"/>
      <c r="AA572" s="629"/>
      <c r="AB572" s="629"/>
      <c r="AC572" s="629"/>
      <c r="AD572" s="629"/>
      <c r="AE572" s="629"/>
    </row>
    <row r="573" spans="1:31">
      <c r="A573" s="672"/>
      <c r="B573" s="672"/>
      <c r="C573" s="672"/>
      <c r="D573" s="672"/>
      <c r="E573" s="629"/>
      <c r="F573" s="629"/>
      <c r="G573" s="629"/>
      <c r="H573" s="629"/>
      <c r="I573" s="629"/>
      <c r="J573" s="629"/>
      <c r="K573" s="629"/>
      <c r="L573" s="629"/>
      <c r="M573" s="629"/>
      <c r="N573" s="629"/>
      <c r="O573" s="629"/>
      <c r="P573" s="629"/>
      <c r="Q573" s="629"/>
      <c r="R573" s="629"/>
      <c r="S573" s="629"/>
      <c r="T573" s="629"/>
      <c r="U573" s="629"/>
      <c r="V573" s="629"/>
      <c r="W573" s="629"/>
      <c r="X573" s="629"/>
      <c r="Y573" s="629"/>
      <c r="Z573" s="629"/>
      <c r="AA573" s="629"/>
      <c r="AB573" s="629"/>
      <c r="AC573" s="629"/>
      <c r="AD573" s="629"/>
      <c r="AE573" s="629"/>
    </row>
    <row r="574" spans="1:31">
      <c r="A574" s="672"/>
      <c r="B574" s="672"/>
      <c r="C574" s="672"/>
      <c r="D574" s="672"/>
      <c r="E574" s="629"/>
      <c r="F574" s="629"/>
      <c r="G574" s="629"/>
      <c r="H574" s="629"/>
      <c r="I574" s="629"/>
      <c r="J574" s="629"/>
      <c r="K574" s="629"/>
      <c r="L574" s="629"/>
      <c r="M574" s="629"/>
      <c r="N574" s="629"/>
      <c r="O574" s="629"/>
      <c r="P574" s="629"/>
      <c r="Q574" s="629"/>
      <c r="R574" s="629"/>
      <c r="S574" s="629"/>
      <c r="T574" s="629"/>
      <c r="U574" s="629"/>
      <c r="V574" s="629"/>
      <c r="W574" s="629"/>
      <c r="X574" s="629"/>
      <c r="Y574" s="629"/>
      <c r="Z574" s="629"/>
      <c r="AA574" s="629"/>
      <c r="AB574" s="629"/>
      <c r="AC574" s="629"/>
      <c r="AD574" s="629"/>
      <c r="AE574" s="629"/>
    </row>
    <row r="575" spans="1:31">
      <c r="A575" s="672"/>
      <c r="B575" s="672"/>
      <c r="C575" s="672"/>
      <c r="D575" s="672"/>
      <c r="E575" s="629"/>
      <c r="F575" s="629"/>
      <c r="G575" s="629"/>
      <c r="H575" s="629"/>
      <c r="I575" s="629"/>
      <c r="J575" s="629"/>
      <c r="K575" s="629"/>
      <c r="L575" s="629"/>
      <c r="M575" s="629"/>
      <c r="N575" s="629"/>
      <c r="O575" s="629"/>
      <c r="P575" s="629"/>
      <c r="Q575" s="629"/>
      <c r="R575" s="629"/>
      <c r="S575" s="629"/>
      <c r="T575" s="629"/>
      <c r="U575" s="629"/>
      <c r="V575" s="629"/>
      <c r="W575" s="629"/>
      <c r="X575" s="629"/>
      <c r="Y575" s="629"/>
      <c r="Z575" s="629"/>
      <c r="AA575" s="629"/>
      <c r="AB575" s="629"/>
      <c r="AC575" s="629"/>
      <c r="AD575" s="629"/>
      <c r="AE575" s="629"/>
    </row>
    <row r="576" spans="1:31">
      <c r="A576" s="672"/>
      <c r="B576" s="672"/>
      <c r="C576" s="672"/>
      <c r="D576" s="672"/>
      <c r="E576" s="629"/>
      <c r="F576" s="629"/>
      <c r="G576" s="629"/>
      <c r="H576" s="629"/>
      <c r="I576" s="629"/>
      <c r="J576" s="629"/>
      <c r="K576" s="629"/>
      <c r="L576" s="629"/>
      <c r="M576" s="629"/>
      <c r="N576" s="629"/>
      <c r="O576" s="629"/>
      <c r="P576" s="629"/>
      <c r="Q576" s="629"/>
      <c r="R576" s="629"/>
      <c r="S576" s="629"/>
      <c r="T576" s="629"/>
      <c r="U576" s="629"/>
      <c r="V576" s="629"/>
      <c r="W576" s="629"/>
      <c r="X576" s="629"/>
      <c r="Y576" s="629"/>
      <c r="Z576" s="629"/>
      <c r="AA576" s="629"/>
      <c r="AB576" s="629"/>
      <c r="AC576" s="629"/>
      <c r="AD576" s="629"/>
      <c r="AE576" s="629"/>
    </row>
    <row r="577" spans="1:31">
      <c r="A577" s="672"/>
      <c r="B577" s="672"/>
      <c r="C577" s="672"/>
      <c r="D577" s="672"/>
      <c r="E577" s="629"/>
      <c r="F577" s="629"/>
      <c r="G577" s="629"/>
      <c r="H577" s="629"/>
      <c r="I577" s="629"/>
      <c r="J577" s="629"/>
      <c r="K577" s="629"/>
      <c r="L577" s="629"/>
      <c r="M577" s="629"/>
      <c r="N577" s="629"/>
      <c r="O577" s="629"/>
      <c r="P577" s="629"/>
      <c r="Q577" s="629"/>
      <c r="R577" s="629"/>
      <c r="S577" s="629"/>
      <c r="T577" s="629"/>
      <c r="U577" s="629"/>
      <c r="V577" s="629"/>
      <c r="W577" s="629"/>
      <c r="X577" s="629"/>
      <c r="Y577" s="629"/>
      <c r="Z577" s="629"/>
      <c r="AA577" s="629"/>
      <c r="AB577" s="629"/>
      <c r="AC577" s="629"/>
      <c r="AD577" s="629"/>
      <c r="AE577" s="629"/>
    </row>
    <row r="578" spans="1:31">
      <c r="A578" s="672"/>
      <c r="B578" s="672"/>
      <c r="C578" s="672"/>
      <c r="D578" s="672"/>
      <c r="E578" s="629"/>
      <c r="F578" s="629"/>
      <c r="G578" s="629"/>
      <c r="H578" s="629"/>
      <c r="I578" s="629"/>
      <c r="J578" s="629"/>
      <c r="K578" s="629"/>
      <c r="L578" s="629"/>
      <c r="M578" s="629"/>
      <c r="N578" s="629"/>
      <c r="O578" s="629"/>
      <c r="P578" s="629"/>
      <c r="Q578" s="629"/>
      <c r="R578" s="629"/>
      <c r="S578" s="629"/>
      <c r="T578" s="629"/>
      <c r="U578" s="629"/>
      <c r="V578" s="629"/>
      <c r="W578" s="629"/>
      <c r="X578" s="629"/>
      <c r="Y578" s="629"/>
      <c r="Z578" s="629"/>
      <c r="AA578" s="629"/>
      <c r="AB578" s="629"/>
      <c r="AC578" s="629"/>
      <c r="AD578" s="629"/>
      <c r="AE578" s="629"/>
    </row>
    <row r="579" spans="1:31">
      <c r="A579" s="672"/>
      <c r="B579" s="672"/>
      <c r="C579" s="672"/>
      <c r="D579" s="672"/>
      <c r="E579" s="629"/>
      <c r="F579" s="629"/>
      <c r="G579" s="629"/>
      <c r="H579" s="629"/>
      <c r="I579" s="629"/>
      <c r="J579" s="629"/>
      <c r="K579" s="629"/>
      <c r="L579" s="629"/>
      <c r="M579" s="629"/>
      <c r="N579" s="629"/>
      <c r="O579" s="629"/>
      <c r="P579" s="629"/>
      <c r="Q579" s="629"/>
      <c r="R579" s="629"/>
      <c r="S579" s="629"/>
      <c r="T579" s="629"/>
      <c r="U579" s="629"/>
      <c r="V579" s="629"/>
      <c r="W579" s="629"/>
      <c r="X579" s="629"/>
      <c r="Y579" s="629"/>
      <c r="Z579" s="629"/>
      <c r="AA579" s="629"/>
      <c r="AB579" s="629"/>
      <c r="AC579" s="629"/>
      <c r="AD579" s="629"/>
      <c r="AE579" s="629"/>
    </row>
    <row r="580" spans="1:31">
      <c r="A580" s="672"/>
      <c r="B580" s="672"/>
      <c r="C580" s="672"/>
      <c r="D580" s="672"/>
      <c r="E580" s="629"/>
      <c r="F580" s="629"/>
      <c r="G580" s="629"/>
      <c r="H580" s="629"/>
      <c r="I580" s="629"/>
      <c r="J580" s="629"/>
      <c r="K580" s="629"/>
      <c r="L580" s="629"/>
      <c r="M580" s="629"/>
      <c r="N580" s="629"/>
      <c r="O580" s="629"/>
      <c r="P580" s="629"/>
      <c r="Q580" s="629"/>
      <c r="R580" s="629"/>
      <c r="S580" s="629"/>
      <c r="T580" s="629"/>
      <c r="U580" s="629"/>
      <c r="V580" s="629"/>
      <c r="W580" s="629"/>
      <c r="X580" s="629"/>
      <c r="Y580" s="629"/>
      <c r="Z580" s="629"/>
      <c r="AA580" s="629"/>
      <c r="AB580" s="629"/>
      <c r="AC580" s="629"/>
      <c r="AD580" s="629"/>
      <c r="AE580" s="629"/>
    </row>
    <row r="581" spans="1:31">
      <c r="A581" s="672"/>
      <c r="B581" s="672"/>
      <c r="C581" s="672"/>
      <c r="D581" s="672"/>
      <c r="E581" s="629"/>
      <c r="F581" s="629"/>
      <c r="G581" s="629"/>
      <c r="H581" s="629"/>
      <c r="I581" s="629"/>
      <c r="J581" s="629"/>
      <c r="K581" s="629"/>
      <c r="L581" s="629"/>
      <c r="M581" s="629"/>
      <c r="N581" s="629"/>
      <c r="O581" s="629"/>
      <c r="P581" s="629"/>
      <c r="Q581" s="629"/>
      <c r="R581" s="629"/>
      <c r="S581" s="629"/>
      <c r="T581" s="629"/>
      <c r="U581" s="629"/>
      <c r="V581" s="629"/>
      <c r="W581" s="629"/>
      <c r="X581" s="629"/>
      <c r="Y581" s="629"/>
      <c r="Z581" s="629"/>
      <c r="AA581" s="629"/>
      <c r="AB581" s="629"/>
      <c r="AC581" s="629"/>
      <c r="AD581" s="629"/>
      <c r="AE581" s="629"/>
    </row>
    <row r="582" spans="1:31">
      <c r="A582" s="672"/>
      <c r="B582" s="672"/>
      <c r="C582" s="672"/>
      <c r="D582" s="672"/>
      <c r="E582" s="629"/>
      <c r="F582" s="629"/>
      <c r="G582" s="629"/>
      <c r="H582" s="629"/>
      <c r="I582" s="629"/>
      <c r="J582" s="629"/>
      <c r="K582" s="629"/>
      <c r="L582" s="629"/>
      <c r="M582" s="629"/>
      <c r="N582" s="629"/>
      <c r="O582" s="629"/>
      <c r="P582" s="629"/>
      <c r="Q582" s="629"/>
      <c r="R582" s="629"/>
      <c r="S582" s="629"/>
      <c r="T582" s="629"/>
      <c r="U582" s="629"/>
      <c r="V582" s="629"/>
      <c r="W582" s="629"/>
      <c r="X582" s="629"/>
      <c r="Y582" s="629"/>
      <c r="Z582" s="629"/>
      <c r="AA582" s="629"/>
      <c r="AB582" s="629"/>
      <c r="AC582" s="629"/>
      <c r="AD582" s="629"/>
      <c r="AE582" s="629"/>
    </row>
    <row r="583" spans="1:31">
      <c r="A583" s="672"/>
      <c r="B583" s="672"/>
      <c r="C583" s="672"/>
      <c r="D583" s="672"/>
      <c r="E583" s="629"/>
      <c r="F583" s="629"/>
      <c r="G583" s="629"/>
      <c r="H583" s="629"/>
      <c r="I583" s="629"/>
      <c r="J583" s="629"/>
      <c r="K583" s="629"/>
      <c r="L583" s="629"/>
      <c r="M583" s="629"/>
      <c r="N583" s="629"/>
      <c r="O583" s="629"/>
      <c r="P583" s="629"/>
      <c r="Q583" s="629"/>
      <c r="R583" s="629"/>
      <c r="S583" s="629"/>
      <c r="T583" s="629"/>
      <c r="U583" s="629"/>
      <c r="V583" s="629"/>
      <c r="W583" s="629"/>
      <c r="X583" s="629"/>
      <c r="Y583" s="629"/>
      <c r="Z583" s="629"/>
      <c r="AA583" s="629"/>
      <c r="AB583" s="629"/>
      <c r="AC583" s="629"/>
      <c r="AD583" s="629"/>
      <c r="AE583" s="629"/>
    </row>
    <row r="584" spans="1:31">
      <c r="A584" s="672"/>
      <c r="B584" s="672"/>
      <c r="C584" s="672"/>
      <c r="D584" s="672"/>
      <c r="E584" s="629"/>
      <c r="F584" s="629"/>
      <c r="G584" s="629"/>
      <c r="H584" s="629"/>
      <c r="I584" s="629"/>
      <c r="J584" s="629"/>
      <c r="K584" s="629"/>
      <c r="L584" s="629"/>
      <c r="M584" s="629"/>
      <c r="N584" s="629"/>
      <c r="O584" s="629"/>
      <c r="P584" s="629"/>
      <c r="Q584" s="629"/>
      <c r="R584" s="629"/>
      <c r="S584" s="629"/>
      <c r="T584" s="629"/>
      <c r="U584" s="629"/>
      <c r="V584" s="629"/>
      <c r="W584" s="629"/>
      <c r="X584" s="629"/>
      <c r="Y584" s="629"/>
      <c r="Z584" s="629"/>
      <c r="AA584" s="629"/>
      <c r="AB584" s="629"/>
      <c r="AC584" s="629"/>
      <c r="AD584" s="629"/>
      <c r="AE584" s="629"/>
    </row>
    <row r="585" spans="1:31">
      <c r="A585" s="672"/>
      <c r="B585" s="672"/>
      <c r="C585" s="672"/>
      <c r="D585" s="672"/>
      <c r="E585" s="629"/>
      <c r="F585" s="629"/>
      <c r="G585" s="629"/>
      <c r="H585" s="629"/>
      <c r="I585" s="629"/>
      <c r="J585" s="629"/>
      <c r="K585" s="629"/>
      <c r="L585" s="629"/>
      <c r="M585" s="629"/>
      <c r="N585" s="629"/>
      <c r="O585" s="629"/>
      <c r="P585" s="629"/>
      <c r="Q585" s="629"/>
      <c r="R585" s="629"/>
      <c r="S585" s="629"/>
      <c r="T585" s="629"/>
      <c r="U585" s="629"/>
      <c r="V585" s="629"/>
      <c r="W585" s="629"/>
      <c r="X585" s="629"/>
      <c r="Y585" s="629"/>
      <c r="Z585" s="629"/>
      <c r="AA585" s="629"/>
      <c r="AB585" s="629"/>
      <c r="AC585" s="629"/>
      <c r="AD585" s="629"/>
      <c r="AE585" s="629"/>
    </row>
    <row r="586" spans="1:31">
      <c r="A586" s="672"/>
      <c r="B586" s="672"/>
      <c r="C586" s="672"/>
      <c r="D586" s="672"/>
      <c r="E586" s="629"/>
      <c r="F586" s="629"/>
      <c r="G586" s="629"/>
      <c r="H586" s="629"/>
      <c r="I586" s="629"/>
      <c r="J586" s="629"/>
      <c r="K586" s="629"/>
      <c r="L586" s="629"/>
      <c r="M586" s="629"/>
      <c r="N586" s="629"/>
      <c r="O586" s="629"/>
      <c r="P586" s="629"/>
      <c r="Q586" s="629"/>
      <c r="R586" s="629"/>
      <c r="S586" s="629"/>
      <c r="T586" s="629"/>
      <c r="U586" s="629"/>
      <c r="V586" s="629"/>
      <c r="W586" s="629"/>
      <c r="X586" s="629"/>
      <c r="Y586" s="629"/>
      <c r="Z586" s="629"/>
      <c r="AA586" s="629"/>
      <c r="AB586" s="629"/>
      <c r="AC586" s="629"/>
      <c r="AD586" s="629"/>
      <c r="AE586" s="629"/>
    </row>
    <row r="587" spans="1:31">
      <c r="A587" s="672"/>
      <c r="B587" s="672"/>
      <c r="C587" s="672"/>
      <c r="D587" s="672"/>
      <c r="E587" s="629"/>
      <c r="F587" s="629"/>
      <c r="G587" s="629"/>
      <c r="H587" s="629"/>
      <c r="I587" s="629"/>
      <c r="J587" s="629"/>
      <c r="K587" s="629"/>
      <c r="L587" s="629"/>
      <c r="M587" s="629"/>
      <c r="N587" s="629"/>
      <c r="O587" s="629"/>
      <c r="P587" s="629"/>
      <c r="Q587" s="629"/>
      <c r="R587" s="629"/>
      <c r="S587" s="629"/>
      <c r="T587" s="629"/>
      <c r="U587" s="629"/>
      <c r="V587" s="629"/>
      <c r="W587" s="629"/>
      <c r="X587" s="629"/>
      <c r="Y587" s="629"/>
      <c r="Z587" s="629"/>
      <c r="AA587" s="629"/>
      <c r="AB587" s="629"/>
      <c r="AC587" s="629"/>
      <c r="AD587" s="629"/>
      <c r="AE587" s="629"/>
    </row>
    <row r="588" spans="1:31">
      <c r="A588" s="672"/>
      <c r="B588" s="672"/>
      <c r="C588" s="672"/>
      <c r="D588" s="672"/>
      <c r="E588" s="629"/>
      <c r="F588" s="629"/>
      <c r="G588" s="629"/>
      <c r="H588" s="629"/>
      <c r="I588" s="629"/>
      <c r="J588" s="629"/>
      <c r="K588" s="629"/>
      <c r="L588" s="629"/>
      <c r="M588" s="629"/>
      <c r="N588" s="629"/>
      <c r="O588" s="629"/>
      <c r="P588" s="629"/>
      <c r="Q588" s="629"/>
      <c r="R588" s="629"/>
      <c r="S588" s="629"/>
      <c r="T588" s="629"/>
      <c r="U588" s="629"/>
      <c r="V588" s="629"/>
      <c r="W588" s="629"/>
      <c r="X588" s="629"/>
      <c r="Y588" s="629"/>
      <c r="Z588" s="629"/>
      <c r="AA588" s="629"/>
      <c r="AB588" s="629"/>
      <c r="AC588" s="629"/>
      <c r="AD588" s="629"/>
      <c r="AE588" s="629"/>
    </row>
    <row r="589" spans="1:31">
      <c r="A589" s="672"/>
      <c r="B589" s="672"/>
      <c r="C589" s="672"/>
      <c r="D589" s="672"/>
      <c r="E589" s="629"/>
      <c r="F589" s="629"/>
      <c r="G589" s="629"/>
      <c r="H589" s="629"/>
      <c r="I589" s="629"/>
      <c r="J589" s="629"/>
      <c r="K589" s="629"/>
      <c r="L589" s="629"/>
      <c r="M589" s="629"/>
      <c r="N589" s="629"/>
      <c r="O589" s="629"/>
      <c r="P589" s="629"/>
      <c r="Q589" s="629"/>
      <c r="R589" s="629"/>
      <c r="S589" s="629"/>
      <c r="T589" s="629"/>
      <c r="U589" s="629"/>
      <c r="V589" s="629"/>
      <c r="W589" s="629"/>
      <c r="X589" s="629"/>
      <c r="Y589" s="629"/>
      <c r="Z589" s="629"/>
      <c r="AA589" s="629"/>
      <c r="AB589" s="629"/>
      <c r="AC589" s="629"/>
      <c r="AD589" s="629"/>
      <c r="AE589" s="629"/>
    </row>
    <row r="590" spans="1:31">
      <c r="A590" s="672"/>
      <c r="B590" s="672"/>
      <c r="C590" s="672"/>
      <c r="D590" s="672"/>
      <c r="E590" s="629"/>
      <c r="F590" s="629"/>
      <c r="G590" s="629"/>
      <c r="H590" s="629"/>
      <c r="I590" s="629"/>
      <c r="J590" s="629"/>
      <c r="K590" s="629"/>
      <c r="L590" s="629"/>
      <c r="M590" s="629"/>
      <c r="N590" s="629"/>
      <c r="O590" s="629"/>
      <c r="P590" s="629"/>
      <c r="Q590" s="629"/>
      <c r="R590" s="629"/>
      <c r="S590" s="629"/>
      <c r="T590" s="629"/>
      <c r="U590" s="629"/>
      <c r="V590" s="629"/>
      <c r="W590" s="629"/>
      <c r="X590" s="629"/>
      <c r="Y590" s="629"/>
      <c r="Z590" s="629"/>
      <c r="AA590" s="629"/>
      <c r="AB590" s="629"/>
      <c r="AC590" s="629"/>
      <c r="AD590" s="629"/>
      <c r="AE590" s="629"/>
    </row>
    <row r="591" spans="1:31">
      <c r="A591" s="672"/>
      <c r="B591" s="672"/>
      <c r="C591" s="672"/>
      <c r="D591" s="672"/>
      <c r="E591" s="629"/>
      <c r="F591" s="629"/>
      <c r="G591" s="629"/>
      <c r="H591" s="629"/>
      <c r="I591" s="629"/>
      <c r="J591" s="629"/>
      <c r="K591" s="629"/>
      <c r="L591" s="629"/>
      <c r="M591" s="629"/>
      <c r="N591" s="629"/>
      <c r="O591" s="629"/>
      <c r="P591" s="629"/>
      <c r="Q591" s="629"/>
      <c r="R591" s="629"/>
      <c r="S591" s="629"/>
      <c r="T591" s="629"/>
      <c r="U591" s="629"/>
      <c r="V591" s="629"/>
      <c r="W591" s="629"/>
      <c r="X591" s="629"/>
      <c r="Y591" s="629"/>
      <c r="Z591" s="629"/>
      <c r="AA591" s="629"/>
      <c r="AB591" s="629"/>
      <c r="AC591" s="629"/>
      <c r="AD591" s="629"/>
      <c r="AE591" s="629"/>
    </row>
    <row r="592" spans="1:31">
      <c r="A592" s="672"/>
      <c r="B592" s="672"/>
      <c r="C592" s="672"/>
      <c r="D592" s="672"/>
      <c r="E592" s="629"/>
      <c r="F592" s="629"/>
      <c r="G592" s="629"/>
      <c r="H592" s="629"/>
      <c r="I592" s="629"/>
      <c r="J592" s="629"/>
      <c r="K592" s="629"/>
      <c r="L592" s="629"/>
      <c r="M592" s="629"/>
      <c r="N592" s="629"/>
      <c r="O592" s="629"/>
      <c r="P592" s="629"/>
      <c r="Q592" s="629"/>
      <c r="R592" s="629"/>
      <c r="S592" s="629"/>
      <c r="T592" s="629"/>
      <c r="U592" s="629"/>
      <c r="V592" s="629"/>
      <c r="W592" s="629"/>
      <c r="X592" s="629"/>
      <c r="Y592" s="629"/>
      <c r="Z592" s="629"/>
      <c r="AA592" s="629"/>
      <c r="AB592" s="629"/>
      <c r="AC592" s="629"/>
      <c r="AD592" s="629"/>
      <c r="AE592" s="629"/>
    </row>
    <row r="593" spans="1:31">
      <c r="A593" s="672"/>
      <c r="B593" s="672"/>
      <c r="C593" s="672"/>
      <c r="D593" s="672"/>
      <c r="E593" s="629"/>
      <c r="F593" s="629"/>
      <c r="G593" s="629"/>
      <c r="H593" s="629"/>
      <c r="I593" s="629"/>
      <c r="J593" s="629"/>
      <c r="K593" s="629"/>
      <c r="L593" s="629"/>
      <c r="M593" s="629"/>
      <c r="N593" s="629"/>
      <c r="O593" s="629"/>
      <c r="P593" s="629"/>
      <c r="Q593" s="629"/>
      <c r="R593" s="629"/>
      <c r="S593" s="629"/>
      <c r="T593" s="629"/>
      <c r="U593" s="629"/>
      <c r="V593" s="629"/>
      <c r="W593" s="629"/>
      <c r="X593" s="629"/>
      <c r="Y593" s="629"/>
      <c r="Z593" s="629"/>
      <c r="AA593" s="629"/>
      <c r="AB593" s="629"/>
      <c r="AC593" s="629"/>
      <c r="AD593" s="629"/>
      <c r="AE593" s="629"/>
    </row>
    <row r="594" spans="1:31">
      <c r="A594" s="672"/>
      <c r="B594" s="672"/>
      <c r="C594" s="672"/>
      <c r="D594" s="672"/>
      <c r="E594" s="629"/>
      <c r="F594" s="629"/>
      <c r="G594" s="629"/>
      <c r="H594" s="629"/>
      <c r="I594" s="629"/>
      <c r="J594" s="629"/>
      <c r="K594" s="629"/>
      <c r="L594" s="629"/>
      <c r="M594" s="629"/>
      <c r="N594" s="629"/>
      <c r="O594" s="629"/>
      <c r="P594" s="629"/>
      <c r="Q594" s="629"/>
      <c r="R594" s="629"/>
      <c r="S594" s="629"/>
      <c r="T594" s="629"/>
      <c r="U594" s="629"/>
      <c r="V594" s="629"/>
      <c r="W594" s="629"/>
      <c r="X594" s="629"/>
      <c r="Y594" s="629"/>
      <c r="Z594" s="629"/>
      <c r="AA594" s="629"/>
      <c r="AB594" s="629"/>
      <c r="AC594" s="629"/>
      <c r="AD594" s="629"/>
      <c r="AE594" s="629"/>
    </row>
    <row r="595" spans="1:31">
      <c r="A595" s="672"/>
      <c r="B595" s="672"/>
      <c r="C595" s="672"/>
      <c r="D595" s="672"/>
      <c r="E595" s="629"/>
      <c r="F595" s="629"/>
      <c r="G595" s="629"/>
      <c r="H595" s="629"/>
      <c r="I595" s="629"/>
      <c r="J595" s="629"/>
      <c r="K595" s="629"/>
      <c r="L595" s="629"/>
      <c r="M595" s="629"/>
      <c r="N595" s="629"/>
      <c r="O595" s="629"/>
      <c r="P595" s="629"/>
      <c r="Q595" s="629"/>
      <c r="R595" s="629"/>
      <c r="S595" s="629"/>
      <c r="T595" s="629"/>
      <c r="U595" s="629"/>
      <c r="V595" s="629"/>
      <c r="W595" s="629"/>
      <c r="X595" s="629"/>
      <c r="Y595" s="629"/>
      <c r="Z595" s="629"/>
      <c r="AA595" s="629"/>
      <c r="AB595" s="629"/>
      <c r="AC595" s="629"/>
      <c r="AD595" s="629"/>
      <c r="AE595" s="629"/>
    </row>
    <row r="596" spans="1:31">
      <c r="A596" s="672"/>
      <c r="B596" s="672"/>
      <c r="C596" s="672"/>
      <c r="D596" s="672"/>
      <c r="E596" s="629"/>
      <c r="F596" s="629"/>
      <c r="G596" s="629"/>
      <c r="H596" s="629"/>
      <c r="I596" s="629"/>
      <c r="J596" s="629"/>
      <c r="K596" s="629"/>
      <c r="L596" s="629"/>
      <c r="M596" s="629"/>
      <c r="N596" s="629"/>
      <c r="O596" s="629"/>
      <c r="P596" s="629"/>
      <c r="Q596" s="629"/>
      <c r="R596" s="629"/>
      <c r="S596" s="629"/>
      <c r="T596" s="629"/>
      <c r="U596" s="629"/>
      <c r="V596" s="629"/>
      <c r="W596" s="629"/>
      <c r="X596" s="629"/>
      <c r="Y596" s="629"/>
      <c r="Z596" s="629"/>
      <c r="AA596" s="629"/>
      <c r="AB596" s="629"/>
      <c r="AC596" s="629"/>
      <c r="AD596" s="629"/>
      <c r="AE596" s="629"/>
    </row>
    <row r="597" spans="1:31">
      <c r="A597" s="672"/>
      <c r="B597" s="672"/>
      <c r="C597" s="672"/>
      <c r="D597" s="672"/>
      <c r="E597" s="629"/>
      <c r="F597" s="629"/>
      <c r="G597" s="629"/>
      <c r="H597" s="629"/>
      <c r="I597" s="629"/>
      <c r="J597" s="629"/>
      <c r="K597" s="629"/>
      <c r="L597" s="629"/>
      <c r="M597" s="629"/>
      <c r="N597" s="629"/>
      <c r="O597" s="629"/>
      <c r="P597" s="629"/>
      <c r="Q597" s="629"/>
      <c r="R597" s="629"/>
      <c r="S597" s="629"/>
      <c r="T597" s="629"/>
      <c r="U597" s="629"/>
      <c r="V597" s="629"/>
      <c r="W597" s="629"/>
      <c r="X597" s="629"/>
      <c r="Y597" s="629"/>
      <c r="Z597" s="629"/>
      <c r="AA597" s="629"/>
      <c r="AB597" s="629"/>
      <c r="AC597" s="629"/>
      <c r="AD597" s="629"/>
      <c r="AE597" s="629"/>
    </row>
    <row r="598" spans="1:31">
      <c r="A598" s="672"/>
      <c r="B598" s="672"/>
      <c r="C598" s="672"/>
      <c r="D598" s="672"/>
      <c r="E598" s="629"/>
      <c r="F598" s="629"/>
      <c r="G598" s="629"/>
      <c r="H598" s="629"/>
      <c r="I598" s="629"/>
      <c r="J598" s="629"/>
      <c r="K598" s="629"/>
      <c r="L598" s="629"/>
      <c r="M598" s="629"/>
      <c r="N598" s="629"/>
      <c r="O598" s="629"/>
      <c r="P598" s="629"/>
      <c r="Q598" s="629"/>
      <c r="R598" s="629"/>
      <c r="S598" s="629"/>
      <c r="T598" s="629"/>
      <c r="U598" s="629"/>
      <c r="V598" s="629"/>
      <c r="W598" s="629"/>
      <c r="X598" s="629"/>
      <c r="Y598" s="629"/>
      <c r="Z598" s="629"/>
      <c r="AA598" s="629"/>
      <c r="AB598" s="629"/>
      <c r="AC598" s="629"/>
      <c r="AD598" s="629"/>
      <c r="AE598" s="629"/>
    </row>
    <row r="599" spans="1:31">
      <c r="A599" s="672"/>
      <c r="B599" s="672"/>
      <c r="C599" s="672"/>
      <c r="D599" s="672"/>
      <c r="E599" s="629"/>
      <c r="F599" s="629"/>
      <c r="G599" s="629"/>
      <c r="H599" s="629"/>
      <c r="I599" s="629"/>
      <c r="J599" s="629"/>
      <c r="K599" s="629"/>
      <c r="L599" s="629"/>
      <c r="M599" s="629"/>
      <c r="N599" s="629"/>
      <c r="O599" s="629"/>
      <c r="P599" s="629"/>
      <c r="Q599" s="629"/>
      <c r="R599" s="629"/>
      <c r="S599" s="629"/>
      <c r="T599" s="629"/>
      <c r="U599" s="629"/>
      <c r="V599" s="629"/>
      <c r="W599" s="629"/>
      <c r="X599" s="629"/>
      <c r="Y599" s="629"/>
      <c r="Z599" s="629"/>
      <c r="AA599" s="629"/>
      <c r="AB599" s="629"/>
      <c r="AC599" s="629"/>
      <c r="AD599" s="629"/>
      <c r="AE599" s="629"/>
    </row>
    <row r="600" spans="1:31">
      <c r="A600" s="672"/>
      <c r="B600" s="672"/>
      <c r="C600" s="672"/>
      <c r="D600" s="672"/>
      <c r="E600" s="629"/>
      <c r="F600" s="629"/>
      <c r="G600" s="629"/>
      <c r="H600" s="629"/>
      <c r="I600" s="629"/>
      <c r="J600" s="629"/>
      <c r="K600" s="629"/>
      <c r="L600" s="629"/>
      <c r="M600" s="629"/>
      <c r="N600" s="629"/>
      <c r="O600" s="629"/>
      <c r="P600" s="629"/>
      <c r="Q600" s="629"/>
      <c r="R600" s="629"/>
      <c r="S600" s="629"/>
      <c r="T600" s="629"/>
      <c r="U600" s="629"/>
      <c r="V600" s="629"/>
      <c r="W600" s="629"/>
      <c r="X600" s="629"/>
      <c r="Y600" s="629"/>
      <c r="Z600" s="629"/>
      <c r="AA600" s="629"/>
      <c r="AB600" s="629"/>
      <c r="AC600" s="629"/>
      <c r="AD600" s="629"/>
      <c r="AE600" s="629"/>
    </row>
    <row r="601" spans="1:31">
      <c r="A601" s="672"/>
      <c r="B601" s="672"/>
      <c r="C601" s="672"/>
      <c r="D601" s="672"/>
      <c r="E601" s="629"/>
      <c r="F601" s="629"/>
      <c r="G601" s="629"/>
      <c r="H601" s="629"/>
      <c r="I601" s="629"/>
      <c r="J601" s="629"/>
      <c r="K601" s="629"/>
      <c r="L601" s="629"/>
      <c r="M601" s="629"/>
      <c r="N601" s="629"/>
      <c r="O601" s="629"/>
      <c r="P601" s="629"/>
      <c r="Q601" s="629"/>
      <c r="R601" s="629"/>
      <c r="S601" s="629"/>
      <c r="T601" s="629"/>
      <c r="U601" s="629"/>
      <c r="V601" s="629"/>
      <c r="W601" s="629"/>
      <c r="X601" s="629"/>
      <c r="Y601" s="629"/>
      <c r="Z601" s="629"/>
      <c r="AA601" s="629"/>
      <c r="AB601" s="629"/>
      <c r="AC601" s="629"/>
      <c r="AD601" s="629"/>
      <c r="AE601" s="629"/>
    </row>
    <row r="602" spans="1:31">
      <c r="A602" s="672"/>
      <c r="B602" s="672"/>
      <c r="C602" s="672"/>
      <c r="D602" s="672"/>
      <c r="E602" s="629"/>
      <c r="F602" s="629"/>
      <c r="G602" s="629"/>
      <c r="H602" s="629"/>
      <c r="I602" s="629"/>
      <c r="J602" s="629"/>
      <c r="K602" s="629"/>
      <c r="L602" s="629"/>
      <c r="M602" s="629"/>
      <c r="N602" s="629"/>
      <c r="O602" s="629"/>
      <c r="P602" s="629"/>
      <c r="Q602" s="629"/>
      <c r="R602" s="629"/>
      <c r="S602" s="629"/>
      <c r="T602" s="629"/>
      <c r="U602" s="629"/>
      <c r="V602" s="629"/>
      <c r="W602" s="629"/>
      <c r="X602" s="629"/>
      <c r="Y602" s="629"/>
      <c r="Z602" s="629"/>
      <c r="AA602" s="629"/>
      <c r="AB602" s="629"/>
      <c r="AC602" s="629"/>
      <c r="AD602" s="629"/>
      <c r="AE602" s="629"/>
    </row>
    <row r="603" spans="1:31">
      <c r="A603" s="672"/>
      <c r="B603" s="672"/>
      <c r="C603" s="672"/>
      <c r="D603" s="672"/>
      <c r="E603" s="629"/>
      <c r="F603" s="629"/>
      <c r="G603" s="629"/>
      <c r="H603" s="629"/>
      <c r="I603" s="629"/>
      <c r="J603" s="629"/>
      <c r="K603" s="629"/>
      <c r="L603" s="629"/>
      <c r="M603" s="629"/>
      <c r="N603" s="629"/>
      <c r="O603" s="629"/>
      <c r="P603" s="629"/>
      <c r="Q603" s="629"/>
      <c r="R603" s="629"/>
      <c r="S603" s="629"/>
      <c r="T603" s="629"/>
      <c r="U603" s="629"/>
      <c r="V603" s="629"/>
      <c r="W603" s="629"/>
      <c r="X603" s="629"/>
      <c r="Y603" s="629"/>
      <c r="Z603" s="629"/>
      <c r="AA603" s="629"/>
      <c r="AB603" s="629"/>
      <c r="AC603" s="629"/>
      <c r="AD603" s="629"/>
      <c r="AE603" s="629"/>
    </row>
    <row r="604" spans="1:31">
      <c r="A604" s="672"/>
      <c r="B604" s="672"/>
      <c r="C604" s="672"/>
      <c r="D604" s="672"/>
      <c r="E604" s="629"/>
      <c r="F604" s="629"/>
      <c r="G604" s="629"/>
      <c r="H604" s="629"/>
      <c r="I604" s="629"/>
      <c r="J604" s="629"/>
      <c r="K604" s="629"/>
      <c r="L604" s="629"/>
      <c r="M604" s="629"/>
      <c r="N604" s="629"/>
      <c r="O604" s="629"/>
      <c r="P604" s="629"/>
      <c r="Q604" s="629"/>
      <c r="R604" s="629"/>
      <c r="S604" s="629"/>
      <c r="T604" s="629"/>
      <c r="U604" s="629"/>
      <c r="V604" s="629"/>
      <c r="W604" s="629"/>
      <c r="X604" s="629"/>
      <c r="Y604" s="629"/>
      <c r="Z604" s="629"/>
      <c r="AA604" s="629"/>
      <c r="AB604" s="629"/>
      <c r="AC604" s="629"/>
      <c r="AD604" s="629"/>
      <c r="AE604" s="629"/>
    </row>
    <row r="605" spans="1:31">
      <c r="A605" s="672"/>
      <c r="B605" s="672"/>
      <c r="C605" s="672"/>
      <c r="D605" s="672"/>
      <c r="E605" s="629"/>
      <c r="F605" s="629"/>
      <c r="G605" s="629"/>
      <c r="H605" s="629"/>
      <c r="I605" s="629"/>
      <c r="J605" s="629"/>
      <c r="K605" s="629"/>
      <c r="L605" s="629"/>
      <c r="M605" s="629"/>
      <c r="N605" s="629"/>
      <c r="O605" s="629"/>
      <c r="P605" s="629"/>
      <c r="Q605" s="629"/>
      <c r="R605" s="629"/>
      <c r="S605" s="629"/>
      <c r="T605" s="629"/>
      <c r="U605" s="629"/>
      <c r="V605" s="629"/>
      <c r="W605" s="629"/>
      <c r="X605" s="629"/>
      <c r="Y605" s="629"/>
      <c r="Z605" s="629"/>
      <c r="AA605" s="629"/>
      <c r="AB605" s="629"/>
      <c r="AC605" s="629"/>
      <c r="AD605" s="629"/>
      <c r="AE605" s="629"/>
    </row>
    <row r="606" spans="1:31">
      <c r="A606" s="672"/>
      <c r="B606" s="672"/>
      <c r="C606" s="672"/>
      <c r="D606" s="672"/>
      <c r="E606" s="629"/>
      <c r="F606" s="629"/>
      <c r="G606" s="629"/>
      <c r="H606" s="629"/>
      <c r="I606" s="629"/>
      <c r="J606" s="629"/>
      <c r="K606" s="629"/>
      <c r="L606" s="629"/>
      <c r="M606" s="629"/>
      <c r="N606" s="629"/>
      <c r="O606" s="629"/>
      <c r="P606" s="629"/>
      <c r="Q606" s="629"/>
      <c r="R606" s="629"/>
      <c r="S606" s="629"/>
      <c r="T606" s="629"/>
      <c r="U606" s="629"/>
      <c r="V606" s="629"/>
      <c r="W606" s="629"/>
      <c r="X606" s="629"/>
      <c r="Y606" s="629"/>
      <c r="Z606" s="629"/>
      <c r="AA606" s="629"/>
      <c r="AB606" s="629"/>
      <c r="AC606" s="629"/>
      <c r="AD606" s="629"/>
      <c r="AE606" s="629"/>
    </row>
    <row r="607" spans="1:31">
      <c r="A607" s="672"/>
      <c r="B607" s="672"/>
      <c r="C607" s="672"/>
      <c r="D607" s="672"/>
      <c r="E607" s="629"/>
      <c r="F607" s="629"/>
      <c r="G607" s="629"/>
      <c r="H607" s="629"/>
      <c r="I607" s="629"/>
      <c r="J607" s="629"/>
      <c r="K607" s="629"/>
      <c r="L607" s="629"/>
      <c r="M607" s="629"/>
      <c r="N607" s="629"/>
      <c r="O607" s="629"/>
      <c r="P607" s="629"/>
      <c r="Q607" s="629"/>
      <c r="R607" s="629"/>
      <c r="S607" s="629"/>
      <c r="T607" s="629"/>
      <c r="U607" s="629"/>
      <c r="V607" s="629"/>
      <c r="W607" s="629"/>
      <c r="X607" s="629"/>
      <c r="Y607" s="629"/>
      <c r="Z607" s="629"/>
      <c r="AA607" s="629"/>
      <c r="AB607" s="629"/>
      <c r="AC607" s="629"/>
      <c r="AD607" s="629"/>
      <c r="AE607" s="629"/>
    </row>
    <row r="608" spans="1:31">
      <c r="A608" s="672"/>
      <c r="B608" s="672"/>
      <c r="C608" s="672"/>
      <c r="D608" s="672"/>
      <c r="E608" s="629"/>
      <c r="F608" s="629"/>
      <c r="G608" s="629"/>
      <c r="H608" s="629"/>
      <c r="I608" s="629"/>
      <c r="J608" s="629"/>
      <c r="K608" s="629"/>
      <c r="L608" s="629"/>
      <c r="M608" s="629"/>
      <c r="N608" s="629"/>
      <c r="O608" s="629"/>
      <c r="P608" s="629"/>
      <c r="Q608" s="629"/>
      <c r="R608" s="629"/>
      <c r="S608" s="629"/>
      <c r="T608" s="629"/>
      <c r="U608" s="629"/>
      <c r="V608" s="629"/>
      <c r="W608" s="629"/>
      <c r="X608" s="629"/>
      <c r="Y608" s="629"/>
      <c r="Z608" s="629"/>
      <c r="AA608" s="629"/>
      <c r="AB608" s="629"/>
      <c r="AC608" s="629"/>
      <c r="AD608" s="629"/>
      <c r="AE608" s="629"/>
    </row>
    <row r="609" spans="1:31">
      <c r="A609" s="672"/>
      <c r="B609" s="672"/>
      <c r="C609" s="672"/>
      <c r="D609" s="672"/>
      <c r="E609" s="629"/>
      <c r="F609" s="629"/>
      <c r="G609" s="629"/>
      <c r="H609" s="629"/>
      <c r="I609" s="629"/>
      <c r="J609" s="629"/>
      <c r="K609" s="629"/>
      <c r="L609" s="629"/>
      <c r="M609" s="629"/>
      <c r="N609" s="629"/>
      <c r="O609" s="629"/>
      <c r="P609" s="629"/>
      <c r="Q609" s="629"/>
      <c r="R609" s="629"/>
      <c r="S609" s="629"/>
      <c r="T609" s="629"/>
      <c r="U609" s="629"/>
      <c r="V609" s="629"/>
      <c r="W609" s="629"/>
      <c r="X609" s="629"/>
      <c r="Y609" s="629"/>
      <c r="Z609" s="629"/>
      <c r="AA609" s="629"/>
      <c r="AB609" s="629"/>
      <c r="AC609" s="629"/>
      <c r="AD609" s="629"/>
      <c r="AE609" s="629"/>
    </row>
    <row r="610" spans="1:31">
      <c r="A610" s="672"/>
      <c r="B610" s="672"/>
      <c r="C610" s="672"/>
      <c r="D610" s="672"/>
      <c r="E610" s="629"/>
      <c r="F610" s="629"/>
      <c r="G610" s="629"/>
      <c r="H610" s="629"/>
      <c r="I610" s="629"/>
      <c r="J610" s="629"/>
      <c r="K610" s="629"/>
      <c r="L610" s="629"/>
      <c r="M610" s="629"/>
      <c r="N610" s="629"/>
      <c r="O610" s="629"/>
      <c r="P610" s="629"/>
      <c r="Q610" s="629"/>
      <c r="R610" s="629"/>
      <c r="S610" s="629"/>
      <c r="T610" s="629"/>
      <c r="U610" s="629"/>
      <c r="V610" s="629"/>
      <c r="W610" s="629"/>
      <c r="X610" s="629"/>
      <c r="Y610" s="629"/>
      <c r="Z610" s="629"/>
      <c r="AA610" s="629"/>
      <c r="AB610" s="629"/>
      <c r="AC610" s="629"/>
      <c r="AD610" s="629"/>
      <c r="AE610" s="629"/>
    </row>
    <row r="611" spans="1:31">
      <c r="A611" s="672"/>
      <c r="B611" s="672"/>
      <c r="C611" s="672"/>
      <c r="D611" s="672"/>
      <c r="E611" s="629"/>
      <c r="F611" s="629"/>
      <c r="G611" s="629"/>
      <c r="H611" s="629"/>
      <c r="I611" s="629"/>
      <c r="J611" s="629"/>
      <c r="K611" s="629"/>
      <c r="L611" s="629"/>
      <c r="M611" s="629"/>
      <c r="N611" s="629"/>
      <c r="O611" s="629"/>
      <c r="P611" s="629"/>
      <c r="Q611" s="629"/>
      <c r="R611" s="629"/>
      <c r="S611" s="629"/>
      <c r="T611" s="629"/>
      <c r="U611" s="629"/>
      <c r="V611" s="629"/>
      <c r="W611" s="629"/>
      <c r="X611" s="629"/>
      <c r="Y611" s="629"/>
      <c r="Z611" s="629"/>
      <c r="AA611" s="629"/>
      <c r="AB611" s="629"/>
      <c r="AC611" s="629"/>
      <c r="AD611" s="629"/>
      <c r="AE611" s="629"/>
    </row>
    <row r="612" spans="1:31">
      <c r="A612" s="672"/>
      <c r="B612" s="672"/>
      <c r="C612" s="672"/>
      <c r="D612" s="672"/>
      <c r="E612" s="629"/>
      <c r="F612" s="629"/>
      <c r="G612" s="629"/>
      <c r="H612" s="629"/>
      <c r="I612" s="629"/>
      <c r="J612" s="629"/>
      <c r="K612" s="629"/>
      <c r="L612" s="629"/>
      <c r="M612" s="629"/>
      <c r="N612" s="629"/>
      <c r="O612" s="629"/>
      <c r="P612" s="629"/>
      <c r="Q612" s="629"/>
      <c r="R612" s="629"/>
      <c r="S612" s="629"/>
      <c r="T612" s="629"/>
      <c r="U612" s="629"/>
      <c r="V612" s="629"/>
      <c r="W612" s="629"/>
      <c r="X612" s="629"/>
      <c r="Y612" s="629"/>
      <c r="Z612" s="629"/>
      <c r="AA612" s="629"/>
      <c r="AB612" s="629"/>
      <c r="AC612" s="629"/>
      <c r="AD612" s="629"/>
      <c r="AE612" s="629"/>
    </row>
    <row r="613" spans="1:31">
      <c r="A613" s="672"/>
      <c r="B613" s="672"/>
      <c r="C613" s="672"/>
      <c r="D613" s="672"/>
      <c r="E613" s="629"/>
      <c r="F613" s="629"/>
      <c r="G613" s="629"/>
      <c r="H613" s="629"/>
      <c r="I613" s="629"/>
      <c r="J613" s="629"/>
      <c r="K613" s="629"/>
      <c r="L613" s="629"/>
      <c r="M613" s="629"/>
      <c r="N613" s="629"/>
      <c r="O613" s="629"/>
      <c r="P613" s="629"/>
      <c r="Q613" s="629"/>
      <c r="R613" s="629"/>
      <c r="S613" s="629"/>
      <c r="T613" s="629"/>
      <c r="U613" s="629"/>
      <c r="V613" s="629"/>
      <c r="W613" s="629"/>
      <c r="X613" s="629"/>
      <c r="Y613" s="629"/>
      <c r="Z613" s="629"/>
      <c r="AA613" s="629"/>
      <c r="AB613" s="629"/>
      <c r="AC613" s="629"/>
      <c r="AD613" s="629"/>
      <c r="AE613" s="629"/>
    </row>
    <row r="614" spans="1:31">
      <c r="A614" s="672"/>
      <c r="B614" s="672"/>
      <c r="C614" s="672"/>
      <c r="D614" s="672"/>
      <c r="E614" s="629"/>
      <c r="F614" s="629"/>
      <c r="G614" s="629"/>
      <c r="H614" s="629"/>
      <c r="I614" s="629"/>
      <c r="J614" s="629"/>
      <c r="K614" s="629"/>
      <c r="L614" s="629"/>
      <c r="M614" s="629"/>
      <c r="N614" s="629"/>
      <c r="O614" s="629"/>
      <c r="P614" s="629"/>
      <c r="Q614" s="629"/>
      <c r="R614" s="629"/>
      <c r="S614" s="629"/>
      <c r="T614" s="629"/>
      <c r="U614" s="629"/>
      <c r="V614" s="629"/>
      <c r="W614" s="629"/>
      <c r="X614" s="629"/>
      <c r="Y614" s="629"/>
      <c r="Z614" s="629"/>
      <c r="AA614" s="629"/>
      <c r="AB614" s="629"/>
      <c r="AC614" s="629"/>
      <c r="AD614" s="629"/>
      <c r="AE614" s="629"/>
    </row>
    <row r="615" spans="1:31">
      <c r="A615" s="672"/>
      <c r="B615" s="672"/>
      <c r="C615" s="672"/>
      <c r="D615" s="672"/>
      <c r="E615" s="629"/>
      <c r="F615" s="629"/>
      <c r="G615" s="629"/>
      <c r="H615" s="629"/>
      <c r="I615" s="629"/>
      <c r="J615" s="629"/>
      <c r="K615" s="629"/>
      <c r="L615" s="629"/>
      <c r="M615" s="629"/>
      <c r="N615" s="629"/>
      <c r="O615" s="629"/>
      <c r="P615" s="629"/>
      <c r="Q615" s="629"/>
      <c r="R615" s="629"/>
      <c r="S615" s="629"/>
      <c r="T615" s="629"/>
      <c r="U615" s="629"/>
      <c r="V615" s="629"/>
      <c r="W615" s="629"/>
      <c r="X615" s="629"/>
      <c r="Y615" s="629"/>
      <c r="Z615" s="629"/>
      <c r="AA615" s="629"/>
      <c r="AB615" s="629"/>
      <c r="AC615" s="629"/>
      <c r="AD615" s="629"/>
      <c r="AE615" s="629"/>
    </row>
    <row r="616" spans="1:31">
      <c r="A616" s="672"/>
      <c r="B616" s="672"/>
      <c r="C616" s="672"/>
      <c r="D616" s="672"/>
      <c r="E616" s="629"/>
      <c r="F616" s="629"/>
      <c r="G616" s="629"/>
      <c r="H616" s="629"/>
      <c r="I616" s="629"/>
      <c r="J616" s="629"/>
      <c r="K616" s="629"/>
      <c r="L616" s="629"/>
      <c r="M616" s="629"/>
      <c r="N616" s="629"/>
      <c r="O616" s="629"/>
      <c r="P616" s="629"/>
      <c r="Q616" s="629"/>
      <c r="R616" s="629"/>
      <c r="S616" s="629"/>
      <c r="T616" s="629"/>
      <c r="U616" s="629"/>
      <c r="V616" s="629"/>
      <c r="W616" s="629"/>
      <c r="X616" s="629"/>
      <c r="Y616" s="629"/>
      <c r="Z616" s="629"/>
      <c r="AA616" s="629"/>
      <c r="AB616" s="629"/>
      <c r="AC616" s="629"/>
      <c r="AD616" s="629"/>
      <c r="AE616" s="629"/>
    </row>
    <row r="617" spans="1:31">
      <c r="A617" s="672"/>
      <c r="B617" s="672"/>
      <c r="C617" s="672"/>
      <c r="D617" s="672"/>
      <c r="E617" s="629"/>
      <c r="F617" s="629"/>
      <c r="G617" s="629"/>
      <c r="H617" s="629"/>
      <c r="I617" s="629"/>
      <c r="J617" s="629"/>
      <c r="K617" s="629"/>
      <c r="L617" s="629"/>
      <c r="M617" s="629"/>
      <c r="N617" s="629"/>
      <c r="O617" s="629"/>
      <c r="P617" s="629"/>
      <c r="Q617" s="629"/>
      <c r="R617" s="629"/>
      <c r="S617" s="629"/>
      <c r="T617" s="629"/>
      <c r="U617" s="629"/>
      <c r="V617" s="629"/>
      <c r="W617" s="629"/>
      <c r="X617" s="629"/>
      <c r="Y617" s="629"/>
      <c r="Z617" s="629"/>
      <c r="AA617" s="629"/>
      <c r="AB617" s="629"/>
      <c r="AC617" s="629"/>
      <c r="AD617" s="629"/>
      <c r="AE617" s="629"/>
    </row>
    <row r="618" spans="1:31">
      <c r="A618" s="672"/>
      <c r="B618" s="672"/>
      <c r="C618" s="672"/>
      <c r="D618" s="672"/>
      <c r="E618" s="629"/>
      <c r="F618" s="629"/>
      <c r="G618" s="629"/>
      <c r="H618" s="629"/>
      <c r="I618" s="629"/>
      <c r="J618" s="629"/>
      <c r="K618" s="629"/>
      <c r="L618" s="629"/>
      <c r="M618" s="629"/>
      <c r="N618" s="629"/>
      <c r="O618" s="629"/>
      <c r="P618" s="629"/>
      <c r="Q618" s="629"/>
      <c r="R618" s="629"/>
      <c r="S618" s="629"/>
      <c r="T618" s="629"/>
      <c r="U618" s="629"/>
      <c r="V618" s="629"/>
      <c r="W618" s="629"/>
      <c r="X618" s="629"/>
      <c r="Y618" s="629"/>
      <c r="Z618" s="629"/>
      <c r="AA618" s="629"/>
      <c r="AB618" s="629"/>
      <c r="AC618" s="629"/>
      <c r="AD618" s="629"/>
      <c r="AE618" s="629"/>
    </row>
    <row r="619" spans="1:31">
      <c r="A619" s="672"/>
      <c r="B619" s="672"/>
      <c r="C619" s="672"/>
      <c r="D619" s="672"/>
      <c r="E619" s="629"/>
      <c r="F619" s="629"/>
      <c r="G619" s="629"/>
      <c r="H619" s="629"/>
      <c r="I619" s="629"/>
      <c r="J619" s="629"/>
      <c r="K619" s="629"/>
      <c r="L619" s="629"/>
      <c r="M619" s="629"/>
      <c r="N619" s="629"/>
      <c r="O619" s="629"/>
      <c r="P619" s="629"/>
      <c r="Q619" s="629"/>
      <c r="R619" s="629"/>
      <c r="S619" s="629"/>
      <c r="T619" s="629"/>
      <c r="U619" s="629"/>
      <c r="V619" s="629"/>
      <c r="W619" s="629"/>
      <c r="X619" s="629"/>
      <c r="Y619" s="629"/>
      <c r="Z619" s="629"/>
      <c r="AA619" s="629"/>
      <c r="AB619" s="629"/>
      <c r="AC619" s="629"/>
      <c r="AD619" s="629"/>
      <c r="AE619" s="629"/>
    </row>
    <row r="620" spans="1:31">
      <c r="A620" s="672"/>
      <c r="B620" s="672"/>
      <c r="C620" s="672"/>
      <c r="D620" s="672"/>
      <c r="E620" s="629"/>
      <c r="F620" s="629"/>
      <c r="G620" s="629"/>
      <c r="H620" s="629"/>
      <c r="I620" s="629"/>
      <c r="J620" s="629"/>
      <c r="K620" s="629"/>
      <c r="L620" s="629"/>
      <c r="M620" s="629"/>
      <c r="N620" s="629"/>
      <c r="O620" s="629"/>
      <c r="P620" s="629"/>
      <c r="Q620" s="629"/>
      <c r="R620" s="629"/>
      <c r="S620" s="629"/>
      <c r="T620" s="629"/>
      <c r="U620" s="629"/>
      <c r="V620" s="629"/>
      <c r="W620" s="629"/>
      <c r="X620" s="629"/>
      <c r="Y620" s="629"/>
      <c r="Z620" s="629"/>
      <c r="AA620" s="629"/>
      <c r="AB620" s="629"/>
      <c r="AC620" s="629"/>
      <c r="AD620" s="629"/>
      <c r="AE620" s="629"/>
    </row>
    <row r="621" spans="1:31">
      <c r="A621" s="672"/>
      <c r="B621" s="672"/>
      <c r="C621" s="672"/>
      <c r="D621" s="672"/>
      <c r="E621" s="629"/>
      <c r="F621" s="629"/>
      <c r="G621" s="629"/>
      <c r="H621" s="629"/>
      <c r="I621" s="629"/>
      <c r="J621" s="629"/>
      <c r="K621" s="629"/>
      <c r="L621" s="629"/>
      <c r="M621" s="629"/>
      <c r="N621" s="629"/>
      <c r="O621" s="629"/>
      <c r="P621" s="629"/>
      <c r="Q621" s="629"/>
      <c r="R621" s="629"/>
      <c r="S621" s="629"/>
      <c r="T621" s="629"/>
      <c r="U621" s="629"/>
      <c r="V621" s="629"/>
      <c r="W621" s="629"/>
      <c r="X621" s="629"/>
      <c r="Y621" s="629"/>
      <c r="Z621" s="629"/>
      <c r="AA621" s="629"/>
      <c r="AB621" s="629"/>
      <c r="AC621" s="629"/>
      <c r="AD621" s="629"/>
      <c r="AE621" s="629"/>
    </row>
    <row r="622" spans="1:31">
      <c r="A622" s="672"/>
      <c r="B622" s="672"/>
      <c r="C622" s="672"/>
      <c r="D622" s="672"/>
      <c r="E622" s="629"/>
      <c r="F622" s="629"/>
      <c r="G622" s="629"/>
      <c r="H622" s="629"/>
      <c r="I622" s="629"/>
      <c r="J622" s="629"/>
      <c r="K622" s="629"/>
      <c r="L622" s="629"/>
      <c r="M622" s="629"/>
      <c r="N622" s="629"/>
      <c r="O622" s="629"/>
      <c r="P622" s="629"/>
      <c r="Q622" s="629"/>
      <c r="R622" s="629"/>
      <c r="S622" s="629"/>
      <c r="T622" s="629"/>
      <c r="U622" s="629"/>
      <c r="V622" s="629"/>
      <c r="W622" s="629"/>
      <c r="X622" s="629"/>
      <c r="Y622" s="629"/>
      <c r="Z622" s="629"/>
      <c r="AA622" s="629"/>
      <c r="AB622" s="629"/>
      <c r="AC622" s="629"/>
      <c r="AD622" s="629"/>
      <c r="AE622" s="629"/>
    </row>
    <row r="623" spans="1:31">
      <c r="A623" s="672"/>
      <c r="B623" s="672"/>
      <c r="C623" s="672"/>
      <c r="D623" s="672"/>
      <c r="E623" s="629"/>
      <c r="F623" s="629"/>
      <c r="G623" s="629"/>
      <c r="H623" s="629"/>
      <c r="I623" s="629"/>
      <c r="J623" s="629"/>
      <c r="K623" s="629"/>
      <c r="L623" s="629"/>
      <c r="M623" s="629"/>
      <c r="N623" s="629"/>
      <c r="O623" s="629"/>
      <c r="P623" s="629"/>
      <c r="Q623" s="629"/>
      <c r="R623" s="629"/>
      <c r="S623" s="629"/>
      <c r="T623" s="629"/>
      <c r="U623" s="629"/>
      <c r="V623" s="629"/>
      <c r="W623" s="629"/>
      <c r="X623" s="629"/>
      <c r="Y623" s="629"/>
      <c r="Z623" s="629"/>
      <c r="AA623" s="629"/>
      <c r="AB623" s="629"/>
      <c r="AC623" s="629"/>
      <c r="AD623" s="629"/>
      <c r="AE623" s="629"/>
    </row>
    <row r="624" spans="1:31">
      <c r="A624" s="672"/>
      <c r="B624" s="672"/>
      <c r="C624" s="672"/>
      <c r="D624" s="672"/>
      <c r="E624" s="629"/>
      <c r="F624" s="629"/>
      <c r="G624" s="629"/>
      <c r="H624" s="629"/>
      <c r="I624" s="629"/>
      <c r="J624" s="629"/>
      <c r="K624" s="629"/>
      <c r="L624" s="629"/>
      <c r="M624" s="629"/>
      <c r="N624" s="629"/>
      <c r="O624" s="629"/>
      <c r="P624" s="629"/>
      <c r="Q624" s="629"/>
      <c r="R624" s="629"/>
      <c r="S624" s="629"/>
      <c r="T624" s="629"/>
      <c r="U624" s="629"/>
      <c r="V624" s="629"/>
      <c r="W624" s="629"/>
      <c r="X624" s="629"/>
      <c r="Y624" s="629"/>
      <c r="Z624" s="629"/>
      <c r="AA624" s="629"/>
      <c r="AB624" s="629"/>
      <c r="AC624" s="629"/>
      <c r="AD624" s="629"/>
      <c r="AE624" s="629"/>
    </row>
    <row r="625" spans="1:31">
      <c r="A625" s="672"/>
      <c r="B625" s="672"/>
      <c r="C625" s="672"/>
      <c r="D625" s="672"/>
      <c r="E625" s="629"/>
      <c r="F625" s="629"/>
      <c r="G625" s="629"/>
      <c r="H625" s="629"/>
      <c r="I625" s="629"/>
      <c r="J625" s="629"/>
      <c r="K625" s="629"/>
      <c r="L625" s="629"/>
      <c r="M625" s="629"/>
      <c r="N625" s="629"/>
      <c r="O625" s="629"/>
      <c r="P625" s="629"/>
      <c r="Q625" s="629"/>
      <c r="R625" s="629"/>
      <c r="S625" s="629"/>
      <c r="T625" s="629"/>
      <c r="U625" s="629"/>
      <c r="V625" s="629"/>
      <c r="W625" s="629"/>
      <c r="X625" s="629"/>
      <c r="Y625" s="629"/>
      <c r="Z625" s="629"/>
      <c r="AA625" s="629"/>
      <c r="AB625" s="629"/>
      <c r="AC625" s="629"/>
      <c r="AD625" s="629"/>
      <c r="AE625" s="629"/>
    </row>
    <row r="626" spans="1:31">
      <c r="A626" s="672"/>
      <c r="B626" s="672"/>
      <c r="C626" s="672"/>
      <c r="D626" s="672"/>
      <c r="E626" s="629"/>
      <c r="F626" s="629"/>
      <c r="G626" s="629"/>
      <c r="H626" s="629"/>
      <c r="I626" s="629"/>
      <c r="J626" s="629"/>
      <c r="K626" s="629"/>
      <c r="L626" s="629"/>
      <c r="M626" s="629"/>
      <c r="N626" s="629"/>
      <c r="O626" s="629"/>
      <c r="P626" s="629"/>
      <c r="Q626" s="629"/>
      <c r="R626" s="629"/>
      <c r="S626" s="629"/>
      <c r="T626" s="629"/>
      <c r="U626" s="629"/>
      <c r="V626" s="629"/>
      <c r="W626" s="629"/>
      <c r="X626" s="629"/>
      <c r="Y626" s="629"/>
      <c r="Z626" s="629"/>
      <c r="AA626" s="629"/>
      <c r="AB626" s="629"/>
      <c r="AC626" s="629"/>
      <c r="AD626" s="629"/>
      <c r="AE626" s="629"/>
    </row>
    <row r="627" spans="1:31">
      <c r="A627" s="672"/>
      <c r="B627" s="672"/>
      <c r="C627" s="672"/>
      <c r="D627" s="672"/>
      <c r="E627" s="629"/>
      <c r="F627" s="629"/>
      <c r="G627" s="629"/>
      <c r="H627" s="629"/>
      <c r="I627" s="629"/>
      <c r="J627" s="629"/>
      <c r="K627" s="629"/>
      <c r="L627" s="629"/>
      <c r="M627" s="629"/>
      <c r="N627" s="629"/>
      <c r="O627" s="629"/>
      <c r="P627" s="629"/>
      <c r="Q627" s="629"/>
      <c r="R627" s="629"/>
      <c r="S627" s="629"/>
      <c r="T627" s="629"/>
      <c r="U627" s="629"/>
      <c r="V627" s="629"/>
      <c r="W627" s="629"/>
      <c r="X627" s="629"/>
      <c r="Y627" s="629"/>
      <c r="Z627" s="629"/>
      <c r="AA627" s="629"/>
      <c r="AB627" s="629"/>
      <c r="AC627" s="629"/>
      <c r="AD627" s="629"/>
      <c r="AE627" s="629"/>
    </row>
    <row r="628" spans="1:31">
      <c r="A628" s="672"/>
      <c r="B628" s="672"/>
      <c r="C628" s="672"/>
      <c r="D628" s="672"/>
      <c r="E628" s="629"/>
      <c r="F628" s="629"/>
      <c r="G628" s="629"/>
      <c r="H628" s="629"/>
      <c r="I628" s="629"/>
      <c r="J628" s="629"/>
      <c r="K628" s="629"/>
      <c r="L628" s="629"/>
      <c r="M628" s="629"/>
      <c r="N628" s="629"/>
      <c r="O628" s="629"/>
      <c r="P628" s="629"/>
      <c r="Q628" s="629"/>
      <c r="R628" s="629"/>
      <c r="S628" s="629"/>
      <c r="T628" s="629"/>
      <c r="U628" s="629"/>
      <c r="V628" s="629"/>
      <c r="W628" s="629"/>
      <c r="X628" s="629"/>
      <c r="Y628" s="629"/>
      <c r="Z628" s="629"/>
      <c r="AA628" s="629"/>
      <c r="AB628" s="629"/>
      <c r="AC628" s="629"/>
      <c r="AD628" s="629"/>
      <c r="AE628" s="629"/>
    </row>
    <row r="629" spans="1:31">
      <c r="A629" s="672"/>
      <c r="B629" s="672"/>
      <c r="C629" s="672"/>
      <c r="D629" s="672"/>
      <c r="E629" s="629"/>
      <c r="F629" s="629"/>
      <c r="G629" s="629"/>
      <c r="H629" s="629"/>
      <c r="I629" s="629"/>
      <c r="J629" s="629"/>
      <c r="K629" s="629"/>
      <c r="L629" s="629"/>
      <c r="M629" s="629"/>
      <c r="N629" s="629"/>
      <c r="O629" s="629"/>
      <c r="P629" s="629"/>
      <c r="Q629" s="629"/>
      <c r="R629" s="629"/>
      <c r="S629" s="629"/>
      <c r="T629" s="629"/>
      <c r="U629" s="629"/>
      <c r="V629" s="629"/>
      <c r="W629" s="629"/>
      <c r="X629" s="629"/>
      <c r="Y629" s="629"/>
      <c r="Z629" s="629"/>
      <c r="AA629" s="629"/>
      <c r="AB629" s="629"/>
      <c r="AC629" s="629"/>
      <c r="AD629" s="629"/>
      <c r="AE629" s="629"/>
    </row>
    <row r="630" spans="1:31">
      <c r="A630" s="672"/>
      <c r="B630" s="672"/>
      <c r="C630" s="672"/>
      <c r="D630" s="672"/>
      <c r="E630" s="629"/>
      <c r="F630" s="629"/>
      <c r="G630" s="629"/>
      <c r="H630" s="629"/>
      <c r="I630" s="629"/>
      <c r="J630" s="629"/>
      <c r="K630" s="629"/>
      <c r="L630" s="629"/>
      <c r="M630" s="629"/>
      <c r="N630" s="629"/>
      <c r="O630" s="629"/>
      <c r="P630" s="629"/>
      <c r="Q630" s="629"/>
      <c r="R630" s="629"/>
      <c r="S630" s="629"/>
      <c r="T630" s="629"/>
      <c r="U630" s="629"/>
      <c r="V630" s="629"/>
      <c r="W630" s="629"/>
      <c r="X630" s="629"/>
      <c r="Y630" s="629"/>
      <c r="Z630" s="629"/>
      <c r="AA630" s="629"/>
      <c r="AB630" s="629"/>
      <c r="AC630" s="629"/>
      <c r="AD630" s="629"/>
      <c r="AE630" s="629"/>
    </row>
    <row r="631" spans="1:31">
      <c r="A631" s="672"/>
      <c r="B631" s="672"/>
      <c r="C631" s="672"/>
      <c r="D631" s="672"/>
      <c r="E631" s="629"/>
      <c r="F631" s="629"/>
      <c r="G631" s="629"/>
      <c r="H631" s="629"/>
      <c r="I631" s="629"/>
      <c r="J631" s="629"/>
      <c r="K631" s="629"/>
      <c r="L631" s="629"/>
      <c r="M631" s="629"/>
      <c r="N631" s="629"/>
      <c r="O631" s="629"/>
      <c r="P631" s="629"/>
      <c r="Q631" s="629"/>
      <c r="R631" s="629"/>
      <c r="S631" s="629"/>
      <c r="T631" s="629"/>
      <c r="U631" s="629"/>
      <c r="V631" s="629"/>
      <c r="W631" s="629"/>
      <c r="X631" s="629"/>
      <c r="Y631" s="629"/>
      <c r="Z631" s="629"/>
      <c r="AA631" s="629"/>
      <c r="AB631" s="629"/>
      <c r="AC631" s="629"/>
      <c r="AD631" s="629"/>
      <c r="AE631" s="629"/>
    </row>
    <row r="632" spans="1:31">
      <c r="A632" s="672"/>
      <c r="B632" s="672"/>
      <c r="C632" s="672"/>
      <c r="D632" s="672"/>
      <c r="E632" s="629"/>
      <c r="F632" s="629"/>
      <c r="G632" s="629"/>
      <c r="H632" s="629"/>
      <c r="I632" s="629"/>
      <c r="J632" s="629"/>
      <c r="K632" s="629"/>
      <c r="L632" s="629"/>
      <c r="M632" s="629"/>
      <c r="N632" s="629"/>
      <c r="O632" s="629"/>
      <c r="P632" s="629"/>
      <c r="Q632" s="629"/>
      <c r="R632" s="629"/>
      <c r="S632" s="629"/>
      <c r="T632" s="629"/>
      <c r="U632" s="629"/>
      <c r="V632" s="629"/>
      <c r="W632" s="629"/>
      <c r="X632" s="629"/>
      <c r="Y632" s="629"/>
      <c r="Z632" s="629"/>
      <c r="AA632" s="629"/>
      <c r="AB632" s="629"/>
      <c r="AC632" s="629"/>
      <c r="AD632" s="629"/>
      <c r="AE632" s="629"/>
    </row>
    <row r="633" spans="1:31">
      <c r="A633" s="672"/>
      <c r="B633" s="672"/>
      <c r="C633" s="672"/>
      <c r="D633" s="672"/>
      <c r="E633" s="629"/>
      <c r="F633" s="629"/>
      <c r="G633" s="629"/>
      <c r="H633" s="629"/>
      <c r="I633" s="629"/>
      <c r="J633" s="629"/>
      <c r="K633" s="629"/>
      <c r="L633" s="629"/>
      <c r="M633" s="629"/>
      <c r="N633" s="629"/>
      <c r="O633" s="629"/>
      <c r="P633" s="629"/>
      <c r="Q633" s="629"/>
      <c r="R633" s="629"/>
      <c r="S633" s="629"/>
      <c r="T633" s="629"/>
      <c r="U633" s="629"/>
      <c r="V633" s="629"/>
      <c r="W633" s="629"/>
      <c r="X633" s="629"/>
      <c r="Y633" s="629"/>
      <c r="Z633" s="629"/>
      <c r="AA633" s="629"/>
      <c r="AB633" s="629"/>
      <c r="AC633" s="629"/>
      <c r="AD633" s="629"/>
      <c r="AE633" s="629"/>
    </row>
    <row r="634" spans="1:31">
      <c r="A634" s="672"/>
      <c r="B634" s="672"/>
      <c r="C634" s="672"/>
      <c r="D634" s="672"/>
      <c r="E634" s="629"/>
      <c r="F634" s="629"/>
      <c r="G634" s="629"/>
      <c r="H634" s="629"/>
      <c r="I634" s="629"/>
      <c r="J634" s="629"/>
      <c r="K634" s="629"/>
      <c r="L634" s="629"/>
      <c r="M634" s="629"/>
      <c r="N634" s="629"/>
      <c r="O634" s="629"/>
      <c r="P634" s="629"/>
      <c r="Q634" s="629"/>
      <c r="R634" s="629"/>
      <c r="S634" s="629"/>
      <c r="T634" s="629"/>
      <c r="U634" s="629"/>
      <c r="V634" s="629"/>
      <c r="W634" s="629"/>
      <c r="X634" s="629"/>
      <c r="Y634" s="629"/>
      <c r="Z634" s="629"/>
      <c r="AA634" s="629"/>
      <c r="AB634" s="629"/>
      <c r="AC634" s="629"/>
      <c r="AD634" s="629"/>
      <c r="AE634" s="629"/>
    </row>
    <row r="635" spans="1:31">
      <c r="A635" s="672"/>
      <c r="B635" s="672"/>
      <c r="C635" s="672"/>
      <c r="D635" s="672"/>
      <c r="E635" s="629"/>
      <c r="F635" s="629"/>
      <c r="G635" s="629"/>
      <c r="H635" s="629"/>
      <c r="I635" s="629"/>
      <c r="J635" s="629"/>
      <c r="K635" s="629"/>
      <c r="L635" s="629"/>
      <c r="M635" s="629"/>
      <c r="N635" s="629"/>
      <c r="O635" s="629"/>
      <c r="P635" s="629"/>
      <c r="Q635" s="629"/>
      <c r="R635" s="629"/>
      <c r="S635" s="629"/>
      <c r="T635" s="629"/>
      <c r="U635" s="629"/>
      <c r="V635" s="629"/>
      <c r="W635" s="629"/>
      <c r="X635" s="629"/>
      <c r="Y635" s="629"/>
      <c r="Z635" s="629"/>
      <c r="AA635" s="629"/>
      <c r="AB635" s="629"/>
      <c r="AC635" s="629"/>
      <c r="AD635" s="629"/>
      <c r="AE635" s="629"/>
    </row>
    <row r="636" spans="1:31">
      <c r="A636" s="672"/>
      <c r="B636" s="672"/>
      <c r="C636" s="672"/>
      <c r="D636" s="672"/>
      <c r="E636" s="629"/>
      <c r="F636" s="629"/>
      <c r="G636" s="629"/>
      <c r="H636" s="629"/>
      <c r="I636" s="629"/>
      <c r="J636" s="629"/>
      <c r="K636" s="629"/>
      <c r="L636" s="629"/>
      <c r="M636" s="629"/>
      <c r="N636" s="629"/>
      <c r="O636" s="629"/>
      <c r="P636" s="629"/>
      <c r="Q636" s="629"/>
      <c r="R636" s="629"/>
      <c r="S636" s="629"/>
      <c r="T636" s="629"/>
      <c r="U636" s="629"/>
      <c r="V636" s="629"/>
      <c r="W636" s="629"/>
      <c r="X636" s="629"/>
      <c r="Y636" s="629"/>
      <c r="Z636" s="629"/>
      <c r="AA636" s="629"/>
      <c r="AB636" s="629"/>
      <c r="AC636" s="629"/>
      <c r="AD636" s="629"/>
      <c r="AE636" s="629"/>
    </row>
    <row r="637" spans="1:31">
      <c r="A637" s="672"/>
      <c r="B637" s="672"/>
      <c r="C637" s="672"/>
      <c r="D637" s="672"/>
      <c r="E637" s="629"/>
      <c r="F637" s="629"/>
      <c r="G637" s="629"/>
      <c r="H637" s="629"/>
      <c r="I637" s="629"/>
      <c r="J637" s="629"/>
      <c r="K637" s="629"/>
      <c r="L637" s="629"/>
      <c r="M637" s="629"/>
      <c r="N637" s="629"/>
      <c r="O637" s="629"/>
      <c r="P637" s="629"/>
      <c r="Q637" s="629"/>
      <c r="R637" s="629"/>
      <c r="S637" s="629"/>
      <c r="T637" s="629"/>
      <c r="U637" s="629"/>
      <c r="V637" s="629"/>
      <c r="W637" s="629"/>
      <c r="X637" s="629"/>
      <c r="Y637" s="629"/>
      <c r="Z637" s="629"/>
      <c r="AA637" s="629"/>
      <c r="AB637" s="629"/>
      <c r="AC637" s="629"/>
      <c r="AD637" s="629"/>
      <c r="AE637" s="629"/>
    </row>
    <row r="638" spans="1:31">
      <c r="A638" s="672"/>
      <c r="B638" s="672"/>
      <c r="C638" s="672"/>
      <c r="D638" s="672"/>
      <c r="E638" s="629"/>
      <c r="F638" s="629"/>
      <c r="G638" s="629"/>
      <c r="H638" s="629"/>
      <c r="I638" s="629"/>
      <c r="J638" s="629"/>
      <c r="K638" s="629"/>
      <c r="L638" s="629"/>
      <c r="M638" s="629"/>
      <c r="N638" s="629"/>
      <c r="O638" s="629"/>
      <c r="P638" s="629"/>
      <c r="Q638" s="629"/>
      <c r="R638" s="629"/>
      <c r="S638" s="629"/>
      <c r="T638" s="629"/>
      <c r="U638" s="629"/>
      <c r="V638" s="629"/>
      <c r="W638" s="629"/>
      <c r="X638" s="629"/>
      <c r="Y638" s="629"/>
      <c r="Z638" s="629"/>
      <c r="AA638" s="629"/>
      <c r="AB638" s="629"/>
      <c r="AC638" s="629"/>
      <c r="AD638" s="629"/>
      <c r="AE638" s="629"/>
    </row>
    <row r="639" spans="1:31">
      <c r="A639" s="672"/>
      <c r="B639" s="672"/>
      <c r="C639" s="672"/>
      <c r="D639" s="672"/>
      <c r="E639" s="629"/>
      <c r="F639" s="629"/>
      <c r="G639" s="629"/>
      <c r="H639" s="629"/>
      <c r="I639" s="629"/>
      <c r="J639" s="629"/>
      <c r="K639" s="629"/>
      <c r="L639" s="629"/>
      <c r="M639" s="629"/>
      <c r="N639" s="629"/>
      <c r="O639" s="629"/>
      <c r="P639" s="629"/>
      <c r="Q639" s="629"/>
      <c r="R639" s="629"/>
      <c r="S639" s="629"/>
      <c r="T639" s="629"/>
      <c r="U639" s="629"/>
      <c r="V639" s="629"/>
      <c r="W639" s="629"/>
      <c r="X639" s="629"/>
      <c r="Y639" s="629"/>
      <c r="Z639" s="629"/>
      <c r="AA639" s="629"/>
      <c r="AB639" s="629"/>
      <c r="AC639" s="629"/>
      <c r="AD639" s="629"/>
      <c r="AE639" s="629"/>
    </row>
    <row r="640" spans="1:31">
      <c r="A640" s="672"/>
      <c r="B640" s="672"/>
      <c r="C640" s="672"/>
      <c r="D640" s="672"/>
      <c r="E640" s="629"/>
      <c r="F640" s="629"/>
      <c r="G640" s="629"/>
      <c r="H640" s="629"/>
      <c r="I640" s="629"/>
      <c r="J640" s="629"/>
      <c r="K640" s="629"/>
      <c r="L640" s="629"/>
      <c r="M640" s="629"/>
      <c r="N640" s="629"/>
      <c r="O640" s="629"/>
      <c r="P640" s="629"/>
      <c r="Q640" s="629"/>
      <c r="R640" s="629"/>
      <c r="S640" s="629"/>
      <c r="T640" s="629"/>
      <c r="U640" s="629"/>
      <c r="V640" s="629"/>
      <c r="W640" s="629"/>
      <c r="X640" s="629"/>
      <c r="Y640" s="629"/>
      <c r="Z640" s="629"/>
      <c r="AA640" s="629"/>
      <c r="AB640" s="629"/>
      <c r="AC640" s="629"/>
      <c r="AD640" s="629"/>
      <c r="AE640" s="629"/>
    </row>
    <row r="641" spans="1:31">
      <c r="A641" s="672"/>
      <c r="B641" s="672"/>
      <c r="C641" s="672"/>
      <c r="D641" s="672"/>
      <c r="E641" s="629"/>
      <c r="F641" s="629"/>
      <c r="G641" s="629"/>
      <c r="H641" s="629"/>
      <c r="I641" s="629"/>
      <c r="J641" s="629"/>
      <c r="K641" s="629"/>
      <c r="L641" s="629"/>
      <c r="M641" s="629"/>
      <c r="N641" s="629"/>
      <c r="O641" s="629"/>
      <c r="P641" s="629"/>
      <c r="Q641" s="629"/>
      <c r="R641" s="629"/>
      <c r="S641" s="629"/>
      <c r="T641" s="629"/>
      <c r="U641" s="629"/>
      <c r="V641" s="629"/>
      <c r="W641" s="629"/>
      <c r="X641" s="629"/>
      <c r="Y641" s="629"/>
      <c r="Z641" s="629"/>
      <c r="AA641" s="629"/>
      <c r="AB641" s="629"/>
      <c r="AC641" s="629"/>
      <c r="AD641" s="629"/>
      <c r="AE641" s="629"/>
    </row>
    <row r="642" spans="1:31">
      <c r="A642" s="672"/>
      <c r="B642" s="672"/>
      <c r="C642" s="672"/>
      <c r="D642" s="672"/>
      <c r="E642" s="629"/>
      <c r="F642" s="629"/>
      <c r="G642" s="629"/>
      <c r="H642" s="629"/>
      <c r="I642" s="629"/>
      <c r="J642" s="629"/>
      <c r="K642" s="629"/>
      <c r="L642" s="629"/>
      <c r="M642" s="629"/>
      <c r="N642" s="629"/>
      <c r="O642" s="629"/>
      <c r="P642" s="629"/>
      <c r="Q642" s="629"/>
      <c r="R642" s="629"/>
      <c r="S642" s="629"/>
      <c r="T642" s="629"/>
      <c r="U642" s="629"/>
      <c r="V642" s="629"/>
      <c r="W642" s="629"/>
      <c r="X642" s="629"/>
      <c r="Y642" s="629"/>
      <c r="Z642" s="629"/>
      <c r="AA642" s="629"/>
      <c r="AB642" s="629"/>
      <c r="AC642" s="629"/>
      <c r="AD642" s="629"/>
      <c r="AE642" s="629"/>
    </row>
    <row r="643" spans="1:31">
      <c r="A643" s="672"/>
      <c r="B643" s="672"/>
      <c r="C643" s="672"/>
      <c r="D643" s="672"/>
      <c r="E643" s="629"/>
      <c r="F643" s="629"/>
      <c r="G643" s="629"/>
      <c r="H643" s="629"/>
      <c r="I643" s="629"/>
      <c r="J643" s="629"/>
      <c r="K643" s="629"/>
      <c r="L643" s="629"/>
      <c r="M643" s="629"/>
      <c r="N643" s="629"/>
      <c r="O643" s="629"/>
      <c r="P643" s="629"/>
      <c r="Q643" s="629"/>
      <c r="R643" s="629"/>
      <c r="S643" s="629"/>
      <c r="T643" s="629"/>
      <c r="U643" s="629"/>
      <c r="V643" s="629"/>
      <c r="W643" s="629"/>
      <c r="X643" s="629"/>
      <c r="Y643" s="629"/>
      <c r="Z643" s="629"/>
      <c r="AA643" s="629"/>
      <c r="AB643" s="629"/>
      <c r="AC643" s="629"/>
      <c r="AD643" s="629"/>
      <c r="AE643" s="629"/>
    </row>
    <row r="644" spans="1:31">
      <c r="A644" s="672"/>
      <c r="B644" s="672"/>
      <c r="C644" s="672"/>
      <c r="D644" s="672"/>
      <c r="E644" s="629"/>
      <c r="F644" s="629"/>
      <c r="G644" s="629"/>
      <c r="H644" s="629"/>
      <c r="I644" s="629"/>
      <c r="J644" s="629"/>
      <c r="K644" s="629"/>
      <c r="L644" s="629"/>
      <c r="M644" s="629"/>
      <c r="N644" s="629"/>
      <c r="O644" s="629"/>
      <c r="P644" s="629"/>
      <c r="Q644" s="629"/>
      <c r="R644" s="629"/>
      <c r="S644" s="629"/>
      <c r="T644" s="629"/>
      <c r="U644" s="629"/>
      <c r="V644" s="629"/>
      <c r="W644" s="629"/>
      <c r="X644" s="629"/>
      <c r="Y644" s="629"/>
      <c r="Z644" s="629"/>
      <c r="AA644" s="629"/>
      <c r="AB644" s="629"/>
      <c r="AC644" s="629"/>
      <c r="AD644" s="629"/>
      <c r="AE644" s="629"/>
    </row>
    <row r="645" spans="1:31">
      <c r="A645" s="672"/>
      <c r="B645" s="672"/>
      <c r="C645" s="672"/>
      <c r="D645" s="672"/>
      <c r="E645" s="629"/>
      <c r="F645" s="629"/>
      <c r="G645" s="629"/>
      <c r="H645" s="629"/>
      <c r="I645" s="629"/>
      <c r="J645" s="629"/>
      <c r="K645" s="629"/>
      <c r="L645" s="629"/>
      <c r="M645" s="629"/>
      <c r="N645" s="629"/>
      <c r="O645" s="629"/>
      <c r="P645" s="629"/>
      <c r="Q645" s="629"/>
      <c r="R645" s="629"/>
      <c r="S645" s="629"/>
      <c r="T645" s="629"/>
      <c r="U645" s="629"/>
      <c r="V645" s="629"/>
      <c r="W645" s="629"/>
      <c r="X645" s="629"/>
      <c r="Y645" s="629"/>
      <c r="Z645" s="629"/>
      <c r="AA645" s="629"/>
      <c r="AB645" s="629"/>
      <c r="AC645" s="629"/>
      <c r="AD645" s="629"/>
      <c r="AE645" s="629"/>
    </row>
    <row r="646" spans="1:31">
      <c r="A646" s="672"/>
      <c r="B646" s="672"/>
      <c r="C646" s="672"/>
      <c r="D646" s="672"/>
      <c r="E646" s="629"/>
      <c r="F646" s="629"/>
      <c r="G646" s="629"/>
      <c r="H646" s="629"/>
      <c r="I646" s="629"/>
      <c r="J646" s="629"/>
      <c r="K646" s="629"/>
      <c r="L646" s="629"/>
      <c r="M646" s="629"/>
      <c r="N646" s="629"/>
      <c r="O646" s="629"/>
      <c r="P646" s="629"/>
      <c r="Q646" s="629"/>
      <c r="R646" s="629"/>
      <c r="S646" s="629"/>
      <c r="T646" s="629"/>
      <c r="U646" s="629"/>
      <c r="V646" s="629"/>
      <c r="W646" s="629"/>
      <c r="X646" s="629"/>
      <c r="Y646" s="629"/>
      <c r="Z646" s="629"/>
      <c r="AA646" s="629"/>
      <c r="AB646" s="629"/>
      <c r="AC646" s="629"/>
      <c r="AD646" s="629"/>
      <c r="AE646" s="629"/>
    </row>
    <row r="647" spans="1:31">
      <c r="A647" s="672"/>
      <c r="B647" s="672"/>
      <c r="C647" s="672"/>
      <c r="D647" s="672"/>
      <c r="E647" s="629"/>
      <c r="F647" s="629"/>
      <c r="G647" s="629"/>
      <c r="H647" s="629"/>
      <c r="I647" s="629"/>
      <c r="J647" s="629"/>
      <c r="K647" s="629"/>
      <c r="L647" s="629"/>
      <c r="M647" s="629"/>
      <c r="N647" s="629"/>
      <c r="O647" s="629"/>
      <c r="P647" s="629"/>
      <c r="Q647" s="629"/>
      <c r="R647" s="629"/>
      <c r="S647" s="629"/>
      <c r="T647" s="629"/>
      <c r="U647" s="629"/>
      <c r="V647" s="629"/>
      <c r="W647" s="629"/>
      <c r="X647" s="629"/>
      <c r="Y647" s="629"/>
      <c r="Z647" s="629"/>
      <c r="AA647" s="629"/>
      <c r="AB647" s="629"/>
      <c r="AC647" s="629"/>
      <c r="AD647" s="629"/>
      <c r="AE647" s="629"/>
    </row>
    <row r="648" spans="1:31">
      <c r="A648" s="672"/>
      <c r="B648" s="672"/>
      <c r="C648" s="672"/>
      <c r="D648" s="672"/>
      <c r="E648" s="629"/>
      <c r="F648" s="629"/>
      <c r="G648" s="629"/>
      <c r="H648" s="629"/>
      <c r="I648" s="629"/>
      <c r="J648" s="629"/>
      <c r="K648" s="629"/>
      <c r="L648" s="629"/>
      <c r="M648" s="629"/>
      <c r="N648" s="629"/>
      <c r="O648" s="629"/>
      <c r="P648" s="629"/>
      <c r="Q648" s="629"/>
      <c r="R648" s="629"/>
      <c r="S648" s="629"/>
      <c r="T648" s="629"/>
      <c r="U648" s="629"/>
      <c r="V648" s="629"/>
      <c r="W648" s="629"/>
      <c r="X648" s="629"/>
      <c r="Y648" s="629"/>
      <c r="Z648" s="629"/>
      <c r="AA648" s="629"/>
      <c r="AB648" s="629"/>
      <c r="AC648" s="629"/>
      <c r="AD648" s="629"/>
      <c r="AE648" s="629"/>
    </row>
    <row r="649" spans="1:31">
      <c r="A649" s="672"/>
      <c r="B649" s="672"/>
      <c r="C649" s="672"/>
      <c r="D649" s="672"/>
      <c r="E649" s="629"/>
      <c r="F649" s="629"/>
      <c r="G649" s="629"/>
      <c r="H649" s="629"/>
      <c r="I649" s="629"/>
      <c r="J649" s="629"/>
      <c r="K649" s="629"/>
      <c r="L649" s="629"/>
      <c r="M649" s="629"/>
      <c r="N649" s="629"/>
      <c r="O649" s="629"/>
      <c r="P649" s="629"/>
      <c r="Q649" s="629"/>
      <c r="R649" s="629"/>
      <c r="S649" s="629"/>
      <c r="T649" s="629"/>
      <c r="U649" s="629"/>
      <c r="V649" s="629"/>
      <c r="W649" s="629"/>
      <c r="X649" s="629"/>
      <c r="Y649" s="629"/>
      <c r="Z649" s="629"/>
      <c r="AA649" s="629"/>
      <c r="AB649" s="629"/>
      <c r="AC649" s="629"/>
      <c r="AD649" s="629"/>
      <c r="AE649" s="629"/>
    </row>
    <row r="650" spans="1:31">
      <c r="A650" s="672"/>
      <c r="B650" s="672"/>
      <c r="C650" s="672"/>
      <c r="D650" s="672"/>
      <c r="E650" s="629"/>
      <c r="F650" s="629"/>
      <c r="G650" s="629"/>
      <c r="H650" s="629"/>
      <c r="I650" s="629"/>
      <c r="J650" s="629"/>
      <c r="K650" s="629"/>
      <c r="L650" s="629"/>
      <c r="M650" s="629"/>
      <c r="N650" s="629"/>
      <c r="O650" s="629"/>
      <c r="P650" s="629"/>
      <c r="Q650" s="629"/>
      <c r="R650" s="629"/>
      <c r="S650" s="629"/>
      <c r="T650" s="629"/>
      <c r="U650" s="629"/>
      <c r="V650" s="629"/>
      <c r="W650" s="629"/>
      <c r="X650" s="629"/>
      <c r="Y650" s="629"/>
      <c r="Z650" s="629"/>
      <c r="AA650" s="629"/>
      <c r="AB650" s="629"/>
      <c r="AC650" s="629"/>
      <c r="AD650" s="629"/>
      <c r="AE650" s="629"/>
    </row>
    <row r="651" spans="1:31">
      <c r="A651" s="672"/>
      <c r="B651" s="672"/>
      <c r="C651" s="672"/>
      <c r="D651" s="672"/>
      <c r="E651" s="629"/>
      <c r="F651" s="629"/>
      <c r="G651" s="629"/>
      <c r="H651" s="629"/>
      <c r="I651" s="629"/>
      <c r="J651" s="629"/>
      <c r="K651" s="629"/>
      <c r="L651" s="629"/>
      <c r="M651" s="629"/>
      <c r="N651" s="629"/>
      <c r="O651" s="629"/>
      <c r="P651" s="629"/>
      <c r="Q651" s="629"/>
      <c r="R651" s="629"/>
      <c r="S651" s="629"/>
      <c r="T651" s="629"/>
      <c r="U651" s="629"/>
      <c r="V651" s="629"/>
      <c r="W651" s="629"/>
      <c r="X651" s="629"/>
      <c r="Y651" s="629"/>
      <c r="Z651" s="629"/>
      <c r="AA651" s="629"/>
      <c r="AB651" s="629"/>
      <c r="AC651" s="629"/>
      <c r="AD651" s="629"/>
      <c r="AE651" s="629"/>
    </row>
    <row r="652" spans="1:31">
      <c r="A652" s="672"/>
      <c r="B652" s="672"/>
      <c r="C652" s="672"/>
      <c r="D652" s="672"/>
      <c r="E652" s="629"/>
      <c r="F652" s="629"/>
      <c r="G652" s="629"/>
      <c r="H652" s="629"/>
      <c r="I652" s="629"/>
      <c r="J652" s="629"/>
      <c r="K652" s="629"/>
      <c r="L652" s="629"/>
      <c r="M652" s="629"/>
      <c r="N652" s="629"/>
      <c r="O652" s="629"/>
      <c r="P652" s="629"/>
      <c r="Q652" s="629"/>
      <c r="R652" s="629"/>
      <c r="S652" s="629"/>
      <c r="T652" s="629"/>
      <c r="U652" s="629"/>
      <c r="V652" s="629"/>
      <c r="W652" s="629"/>
      <c r="X652" s="629"/>
      <c r="Y652" s="629"/>
      <c r="Z652" s="629"/>
      <c r="AA652" s="629"/>
      <c r="AB652" s="629"/>
      <c r="AC652" s="629"/>
      <c r="AD652" s="629"/>
      <c r="AE652" s="629"/>
    </row>
    <row r="653" spans="1:31">
      <c r="A653" s="672"/>
      <c r="B653" s="672"/>
      <c r="C653" s="672"/>
      <c r="D653" s="672"/>
      <c r="E653" s="629"/>
      <c r="F653" s="629"/>
      <c r="G653" s="629"/>
      <c r="H653" s="629"/>
      <c r="I653" s="629"/>
      <c r="J653" s="629"/>
      <c r="K653" s="629"/>
      <c r="L653" s="629"/>
      <c r="M653" s="629"/>
      <c r="N653" s="629"/>
      <c r="O653" s="629"/>
      <c r="P653" s="629"/>
      <c r="Q653" s="629"/>
      <c r="R653" s="629"/>
      <c r="S653" s="629"/>
      <c r="T653" s="629"/>
      <c r="U653" s="629"/>
      <c r="V653" s="629"/>
      <c r="W653" s="629"/>
      <c r="X653" s="629"/>
      <c r="Y653" s="629"/>
      <c r="Z653" s="629"/>
      <c r="AA653" s="629"/>
      <c r="AB653" s="629"/>
      <c r="AC653" s="629"/>
      <c r="AD653" s="629"/>
      <c r="AE653" s="629"/>
    </row>
    <row r="654" spans="1:31">
      <c r="A654" s="672"/>
      <c r="B654" s="672"/>
      <c r="C654" s="672"/>
      <c r="D654" s="672"/>
      <c r="E654" s="629"/>
      <c r="F654" s="629"/>
      <c r="G654" s="629"/>
      <c r="H654" s="629"/>
      <c r="I654" s="629"/>
      <c r="J654" s="629"/>
      <c r="K654" s="629"/>
      <c r="L654" s="629"/>
      <c r="M654" s="629"/>
      <c r="N654" s="629"/>
      <c r="O654" s="629"/>
      <c r="P654" s="629"/>
      <c r="Q654" s="629"/>
      <c r="R654" s="629"/>
      <c r="S654" s="629"/>
      <c r="T654" s="629"/>
      <c r="U654" s="629"/>
      <c r="V654" s="629"/>
      <c r="W654" s="629"/>
      <c r="X654" s="629"/>
      <c r="Y654" s="629"/>
      <c r="Z654" s="629"/>
      <c r="AA654" s="629"/>
      <c r="AB654" s="629"/>
      <c r="AC654" s="629"/>
      <c r="AD654" s="629"/>
      <c r="AE654" s="629"/>
    </row>
    <row r="655" spans="1:31">
      <c r="A655" s="672"/>
      <c r="B655" s="672"/>
      <c r="C655" s="672"/>
      <c r="D655" s="672"/>
      <c r="E655" s="629"/>
      <c r="F655" s="629"/>
      <c r="G655" s="629"/>
      <c r="H655" s="629"/>
      <c r="I655" s="629"/>
      <c r="J655" s="629"/>
      <c r="K655" s="629"/>
      <c r="L655" s="629"/>
      <c r="M655" s="629"/>
      <c r="N655" s="629"/>
      <c r="O655" s="629"/>
      <c r="P655" s="629"/>
      <c r="Q655" s="629"/>
      <c r="R655" s="629"/>
      <c r="S655" s="629"/>
      <c r="T655" s="629"/>
      <c r="U655" s="629"/>
      <c r="V655" s="629"/>
      <c r="W655" s="629"/>
      <c r="X655" s="629"/>
      <c r="Y655" s="629"/>
      <c r="Z655" s="629"/>
      <c r="AA655" s="629"/>
      <c r="AB655" s="629"/>
      <c r="AC655" s="629"/>
      <c r="AD655" s="629"/>
      <c r="AE655" s="629"/>
    </row>
    <row r="656" spans="1:31">
      <c r="A656" s="672"/>
      <c r="B656" s="672"/>
      <c r="C656" s="672"/>
      <c r="D656" s="672"/>
      <c r="E656" s="629"/>
      <c r="F656" s="629"/>
      <c r="G656" s="629"/>
      <c r="H656" s="629"/>
      <c r="I656" s="629"/>
      <c r="J656" s="629"/>
      <c r="K656" s="629"/>
      <c r="L656" s="629"/>
      <c r="M656" s="629"/>
      <c r="N656" s="629"/>
      <c r="O656" s="629"/>
      <c r="P656" s="629"/>
      <c r="Q656" s="629"/>
      <c r="R656" s="629"/>
      <c r="S656" s="629"/>
      <c r="T656" s="629"/>
      <c r="U656" s="629"/>
      <c r="V656" s="629"/>
      <c r="W656" s="629"/>
      <c r="X656" s="629"/>
      <c r="Y656" s="629"/>
      <c r="Z656" s="629"/>
      <c r="AA656" s="629"/>
      <c r="AB656" s="629"/>
      <c r="AC656" s="629"/>
      <c r="AD656" s="629"/>
      <c r="AE656" s="629"/>
    </row>
    <row r="657" spans="1:31">
      <c r="A657" s="672"/>
      <c r="B657" s="672"/>
      <c r="C657" s="672"/>
      <c r="D657" s="672"/>
      <c r="E657" s="629"/>
      <c r="F657" s="629"/>
      <c r="G657" s="629"/>
      <c r="H657" s="629"/>
      <c r="I657" s="629"/>
      <c r="J657" s="629"/>
      <c r="K657" s="629"/>
      <c r="L657" s="629"/>
      <c r="M657" s="629"/>
      <c r="N657" s="629"/>
      <c r="O657" s="629"/>
      <c r="P657" s="629"/>
      <c r="Q657" s="629"/>
      <c r="R657" s="629"/>
      <c r="S657" s="629"/>
      <c r="T657" s="629"/>
      <c r="U657" s="629"/>
      <c r="V657" s="629"/>
      <c r="W657" s="629"/>
      <c r="X657" s="629"/>
      <c r="Y657" s="629"/>
      <c r="Z657" s="629"/>
      <c r="AA657" s="629"/>
      <c r="AB657" s="629"/>
      <c r="AC657" s="629"/>
      <c r="AD657" s="629"/>
      <c r="AE657" s="629"/>
    </row>
    <row r="658" spans="1:31">
      <c r="A658" s="672"/>
      <c r="B658" s="672"/>
      <c r="C658" s="672"/>
      <c r="D658" s="672"/>
      <c r="E658" s="629"/>
      <c r="F658" s="629"/>
      <c r="G658" s="629"/>
      <c r="H658" s="629"/>
      <c r="I658" s="629"/>
      <c r="J658" s="629"/>
      <c r="K658" s="629"/>
      <c r="L658" s="629"/>
      <c r="M658" s="629"/>
      <c r="N658" s="629"/>
      <c r="O658" s="629"/>
      <c r="P658" s="629"/>
      <c r="Q658" s="629"/>
      <c r="R658" s="629"/>
      <c r="S658" s="629"/>
      <c r="T658" s="629"/>
      <c r="U658" s="629"/>
      <c r="V658" s="629"/>
      <c r="W658" s="629"/>
      <c r="X658" s="629"/>
      <c r="Y658" s="629"/>
      <c r="Z658" s="629"/>
      <c r="AA658" s="629"/>
      <c r="AB658" s="629"/>
      <c r="AC658" s="629"/>
      <c r="AD658" s="629"/>
      <c r="AE658" s="629"/>
    </row>
    <row r="659" spans="1:31">
      <c r="A659" s="672"/>
      <c r="B659" s="672"/>
      <c r="C659" s="672"/>
      <c r="D659" s="672"/>
      <c r="E659" s="629"/>
      <c r="F659" s="629"/>
      <c r="G659" s="629"/>
      <c r="H659" s="629"/>
      <c r="I659" s="629"/>
      <c r="J659" s="629"/>
      <c r="K659" s="629"/>
      <c r="L659" s="629"/>
      <c r="M659" s="629"/>
      <c r="N659" s="629"/>
      <c r="O659" s="629"/>
      <c r="P659" s="629"/>
      <c r="Q659" s="629"/>
      <c r="R659" s="629"/>
      <c r="S659" s="629"/>
      <c r="T659" s="629"/>
      <c r="U659" s="629"/>
      <c r="V659" s="629"/>
      <c r="W659" s="629"/>
      <c r="X659" s="629"/>
      <c r="Y659" s="629"/>
      <c r="Z659" s="629"/>
      <c r="AA659" s="629"/>
      <c r="AB659" s="629"/>
      <c r="AC659" s="629"/>
      <c r="AD659" s="629"/>
      <c r="AE659" s="629"/>
    </row>
    <row r="660" spans="1:31">
      <c r="A660" s="672"/>
      <c r="B660" s="672"/>
      <c r="C660" s="672"/>
      <c r="D660" s="672"/>
      <c r="E660" s="629"/>
      <c r="F660" s="629"/>
      <c r="G660" s="629"/>
      <c r="H660" s="629"/>
      <c r="I660" s="629"/>
      <c r="J660" s="629"/>
      <c r="K660" s="629"/>
      <c r="L660" s="629"/>
      <c r="M660" s="629"/>
      <c r="N660" s="629"/>
      <c r="O660" s="629"/>
      <c r="P660" s="629"/>
      <c r="Q660" s="629"/>
      <c r="R660" s="629"/>
      <c r="S660" s="629"/>
      <c r="T660" s="629"/>
      <c r="U660" s="629"/>
      <c r="V660" s="629"/>
      <c r="W660" s="629"/>
      <c r="X660" s="629"/>
      <c r="Y660" s="629"/>
      <c r="Z660" s="629"/>
      <c r="AA660" s="629"/>
      <c r="AB660" s="629"/>
      <c r="AC660" s="629"/>
      <c r="AD660" s="629"/>
      <c r="AE660" s="629"/>
    </row>
    <row r="661" spans="1:31">
      <c r="A661" s="672"/>
      <c r="B661" s="672"/>
      <c r="C661" s="672"/>
      <c r="D661" s="672"/>
      <c r="E661" s="629"/>
      <c r="F661" s="629"/>
      <c r="G661" s="629"/>
      <c r="H661" s="629"/>
      <c r="I661" s="629"/>
      <c r="J661" s="629"/>
      <c r="K661" s="629"/>
      <c r="L661" s="629"/>
      <c r="M661" s="629"/>
      <c r="N661" s="629"/>
      <c r="O661" s="629"/>
      <c r="P661" s="629"/>
      <c r="Q661" s="629"/>
      <c r="R661" s="629"/>
      <c r="S661" s="629"/>
      <c r="T661" s="629"/>
      <c r="U661" s="629"/>
      <c r="V661" s="629"/>
      <c r="W661" s="629"/>
      <c r="X661" s="629"/>
      <c r="Y661" s="629"/>
      <c r="Z661" s="629"/>
      <c r="AA661" s="629"/>
      <c r="AB661" s="629"/>
      <c r="AC661" s="629"/>
      <c r="AD661" s="629"/>
      <c r="AE661" s="629"/>
    </row>
    <row r="662" spans="1:31">
      <c r="A662" s="672"/>
      <c r="B662" s="672"/>
      <c r="C662" s="672"/>
      <c r="D662" s="672"/>
      <c r="E662" s="629"/>
      <c r="F662" s="629"/>
      <c r="G662" s="629"/>
      <c r="H662" s="629"/>
      <c r="I662" s="629"/>
      <c r="J662" s="629"/>
      <c r="K662" s="629"/>
      <c r="L662" s="629"/>
      <c r="M662" s="629"/>
      <c r="N662" s="629"/>
      <c r="O662" s="629"/>
      <c r="P662" s="629"/>
      <c r="Q662" s="629"/>
      <c r="R662" s="629"/>
      <c r="S662" s="629"/>
      <c r="T662" s="629"/>
      <c r="U662" s="629"/>
      <c r="V662" s="629"/>
      <c r="W662" s="629"/>
      <c r="X662" s="629"/>
      <c r="Y662" s="629"/>
      <c r="Z662" s="629"/>
      <c r="AA662" s="629"/>
      <c r="AB662" s="629"/>
      <c r="AC662" s="629"/>
      <c r="AD662" s="629"/>
      <c r="AE662" s="629"/>
    </row>
    <row r="663" spans="1:31">
      <c r="A663" s="672"/>
      <c r="B663" s="672"/>
      <c r="C663" s="672"/>
      <c r="D663" s="672"/>
      <c r="E663" s="629"/>
      <c r="F663" s="629"/>
      <c r="G663" s="629"/>
      <c r="H663" s="629"/>
      <c r="I663" s="629"/>
      <c r="J663" s="629"/>
      <c r="K663" s="629"/>
      <c r="L663" s="629"/>
      <c r="M663" s="629"/>
      <c r="N663" s="629"/>
      <c r="O663" s="629"/>
      <c r="P663" s="629"/>
      <c r="Q663" s="629"/>
      <c r="R663" s="629"/>
      <c r="S663" s="629"/>
      <c r="T663" s="629"/>
      <c r="U663" s="629"/>
      <c r="V663" s="629"/>
      <c r="W663" s="629"/>
      <c r="X663" s="629"/>
      <c r="Y663" s="629"/>
      <c r="Z663" s="629"/>
      <c r="AA663" s="629"/>
      <c r="AB663" s="629"/>
      <c r="AC663" s="629"/>
      <c r="AD663" s="629"/>
      <c r="AE663" s="629"/>
    </row>
    <row r="664" spans="1:31">
      <c r="A664" s="672"/>
      <c r="B664" s="672"/>
      <c r="C664" s="672"/>
      <c r="D664" s="672"/>
      <c r="E664" s="629"/>
      <c r="F664" s="629"/>
      <c r="G664" s="629"/>
      <c r="H664" s="629"/>
      <c r="I664" s="629"/>
      <c r="J664" s="629"/>
      <c r="K664" s="629"/>
      <c r="L664" s="629"/>
      <c r="M664" s="629"/>
      <c r="N664" s="629"/>
      <c r="O664" s="629"/>
      <c r="P664" s="629"/>
      <c r="Q664" s="629"/>
      <c r="R664" s="629"/>
      <c r="S664" s="629"/>
      <c r="T664" s="629"/>
      <c r="U664" s="629"/>
      <c r="V664" s="629"/>
      <c r="W664" s="629"/>
      <c r="X664" s="629"/>
      <c r="Y664" s="629"/>
      <c r="Z664" s="629"/>
      <c r="AA664" s="629"/>
      <c r="AB664" s="629"/>
      <c r="AC664" s="629"/>
      <c r="AD664" s="629"/>
      <c r="AE664" s="629"/>
    </row>
    <row r="665" spans="1:31">
      <c r="A665" s="672"/>
      <c r="B665" s="672"/>
      <c r="C665" s="672"/>
      <c r="D665" s="672"/>
      <c r="E665" s="629"/>
      <c r="F665" s="629"/>
      <c r="G665" s="629"/>
      <c r="H665" s="629"/>
      <c r="I665" s="629"/>
      <c r="J665" s="629"/>
      <c r="K665" s="629"/>
      <c r="L665" s="629"/>
      <c r="M665" s="629"/>
      <c r="N665" s="629"/>
      <c r="O665" s="629"/>
      <c r="P665" s="629"/>
      <c r="Q665" s="629"/>
      <c r="R665" s="629"/>
      <c r="S665" s="629"/>
      <c r="T665" s="629"/>
      <c r="U665" s="629"/>
      <c r="V665" s="629"/>
      <c r="W665" s="629"/>
      <c r="X665" s="629"/>
      <c r="Y665" s="629"/>
      <c r="Z665" s="629"/>
      <c r="AA665" s="629"/>
      <c r="AB665" s="629"/>
      <c r="AC665" s="629"/>
      <c r="AD665" s="629"/>
      <c r="AE665" s="629"/>
    </row>
    <row r="666" spans="1:31">
      <c r="A666" s="672"/>
      <c r="B666" s="672"/>
      <c r="C666" s="672"/>
      <c r="D666" s="672"/>
      <c r="E666" s="629"/>
      <c r="F666" s="629"/>
      <c r="G666" s="629"/>
      <c r="H666" s="629"/>
      <c r="I666" s="629"/>
      <c r="J666" s="629"/>
      <c r="K666" s="629"/>
      <c r="L666" s="629"/>
      <c r="M666" s="629"/>
      <c r="N666" s="629"/>
      <c r="O666" s="629"/>
      <c r="P666" s="629"/>
      <c r="Q666" s="629"/>
      <c r="R666" s="629"/>
      <c r="S666" s="629"/>
      <c r="T666" s="629"/>
      <c r="U666" s="629"/>
      <c r="V666" s="629"/>
      <c r="W666" s="629"/>
      <c r="X666" s="629"/>
      <c r="Y666" s="629"/>
      <c r="Z666" s="629"/>
      <c r="AA666" s="629"/>
      <c r="AB666" s="629"/>
      <c r="AC666" s="629"/>
      <c r="AD666" s="629"/>
      <c r="AE666" s="629"/>
    </row>
    <row r="667" spans="1:31">
      <c r="A667" s="672"/>
      <c r="B667" s="672"/>
      <c r="C667" s="672"/>
      <c r="D667" s="672"/>
      <c r="E667" s="629"/>
      <c r="F667" s="629"/>
      <c r="G667" s="629"/>
      <c r="H667" s="629"/>
      <c r="I667" s="629"/>
      <c r="J667" s="629"/>
      <c r="K667" s="629"/>
      <c r="L667" s="629"/>
      <c r="M667" s="629"/>
      <c r="N667" s="629"/>
      <c r="O667" s="629"/>
      <c r="P667" s="629"/>
      <c r="Q667" s="629"/>
      <c r="R667" s="629"/>
      <c r="S667" s="629"/>
      <c r="T667" s="629"/>
      <c r="U667" s="629"/>
      <c r="V667" s="629"/>
      <c r="W667" s="629"/>
      <c r="X667" s="629"/>
      <c r="Y667" s="629"/>
      <c r="Z667" s="629"/>
      <c r="AA667" s="629"/>
      <c r="AB667" s="629"/>
      <c r="AC667" s="629"/>
      <c r="AD667" s="629"/>
      <c r="AE667" s="629"/>
    </row>
    <row r="668" spans="1:31">
      <c r="A668" s="672"/>
      <c r="B668" s="672"/>
      <c r="C668" s="672"/>
      <c r="D668" s="672"/>
      <c r="E668" s="629"/>
      <c r="F668" s="629"/>
      <c r="G668" s="629"/>
      <c r="H668" s="629"/>
      <c r="I668" s="629"/>
      <c r="J668" s="629"/>
      <c r="K668" s="629"/>
      <c r="L668" s="629"/>
      <c r="M668" s="629"/>
      <c r="N668" s="629"/>
      <c r="O668" s="629"/>
      <c r="P668" s="629"/>
      <c r="Q668" s="629"/>
      <c r="R668" s="629"/>
      <c r="S668" s="629"/>
      <c r="T668" s="629"/>
      <c r="U668" s="629"/>
      <c r="V668" s="629"/>
      <c r="W668" s="629"/>
      <c r="X668" s="629"/>
      <c r="Y668" s="629"/>
      <c r="Z668" s="629"/>
      <c r="AA668" s="629"/>
      <c r="AB668" s="629"/>
      <c r="AC668" s="629"/>
      <c r="AD668" s="629"/>
      <c r="AE668" s="629"/>
    </row>
    <row r="669" spans="1:31">
      <c r="A669" s="672"/>
      <c r="B669" s="672"/>
      <c r="C669" s="672"/>
      <c r="D669" s="672"/>
      <c r="E669" s="629"/>
      <c r="F669" s="629"/>
      <c r="G669" s="629"/>
      <c r="H669" s="629"/>
      <c r="I669" s="629"/>
      <c r="J669" s="629"/>
      <c r="K669" s="629"/>
      <c r="L669" s="629"/>
      <c r="M669" s="629"/>
      <c r="N669" s="629"/>
      <c r="O669" s="629"/>
      <c r="P669" s="629"/>
      <c r="Q669" s="629"/>
      <c r="R669" s="629"/>
      <c r="S669" s="629"/>
      <c r="T669" s="629"/>
      <c r="U669" s="629"/>
      <c r="V669" s="629"/>
      <c r="W669" s="629"/>
      <c r="X669" s="629"/>
      <c r="Y669" s="629"/>
      <c r="Z669" s="629"/>
      <c r="AA669" s="629"/>
      <c r="AB669" s="629"/>
      <c r="AC669" s="629"/>
      <c r="AD669" s="629"/>
      <c r="AE669" s="629"/>
    </row>
    <row r="670" spans="1:31">
      <c r="A670" s="672"/>
      <c r="B670" s="672"/>
      <c r="C670" s="672"/>
      <c r="D670" s="672"/>
      <c r="E670" s="629"/>
      <c r="F670" s="629"/>
      <c r="G670" s="629"/>
      <c r="H670" s="629"/>
      <c r="I670" s="629"/>
      <c r="J670" s="629"/>
      <c r="K670" s="629"/>
      <c r="L670" s="629"/>
      <c r="M670" s="629"/>
      <c r="N670" s="629"/>
      <c r="O670" s="629"/>
      <c r="P670" s="629"/>
      <c r="Q670" s="629"/>
      <c r="R670" s="629"/>
      <c r="S670" s="629"/>
      <c r="T670" s="629"/>
      <c r="U670" s="629"/>
      <c r="V670" s="629"/>
      <c r="W670" s="629"/>
      <c r="X670" s="629"/>
      <c r="Y670" s="629"/>
      <c r="Z670" s="629"/>
      <c r="AA670" s="629"/>
      <c r="AB670" s="629"/>
      <c r="AC670" s="629"/>
      <c r="AD670" s="629"/>
      <c r="AE670" s="629"/>
    </row>
    <row r="671" spans="1:31">
      <c r="A671" s="672"/>
      <c r="B671" s="672"/>
      <c r="C671" s="672"/>
      <c r="D671" s="672"/>
      <c r="E671" s="629"/>
      <c r="F671" s="629"/>
      <c r="G671" s="629"/>
      <c r="H671" s="629"/>
      <c r="I671" s="629"/>
      <c r="J671" s="629"/>
      <c r="K671" s="629"/>
      <c r="L671" s="629"/>
      <c r="M671" s="629"/>
      <c r="N671" s="629"/>
      <c r="O671" s="629"/>
      <c r="P671" s="629"/>
      <c r="Q671" s="629"/>
      <c r="R671" s="629"/>
      <c r="S671" s="629"/>
      <c r="T671" s="629"/>
      <c r="U671" s="629"/>
      <c r="V671" s="629"/>
      <c r="W671" s="629"/>
      <c r="X671" s="629"/>
      <c r="Y671" s="629"/>
      <c r="Z671" s="629"/>
      <c r="AA671" s="629"/>
      <c r="AB671" s="629"/>
      <c r="AC671" s="629"/>
      <c r="AD671" s="629"/>
      <c r="AE671" s="629"/>
    </row>
    <row r="672" spans="1:31">
      <c r="A672" s="672"/>
      <c r="B672" s="672"/>
      <c r="C672" s="672"/>
      <c r="D672" s="672"/>
      <c r="E672" s="629"/>
      <c r="F672" s="629"/>
      <c r="G672" s="629"/>
      <c r="H672" s="629"/>
      <c r="I672" s="629"/>
      <c r="J672" s="629"/>
      <c r="K672" s="629"/>
      <c r="L672" s="629"/>
      <c r="M672" s="629"/>
      <c r="N672" s="629"/>
      <c r="O672" s="629"/>
      <c r="P672" s="629"/>
      <c r="Q672" s="629"/>
      <c r="R672" s="629"/>
      <c r="S672" s="629"/>
      <c r="T672" s="629"/>
      <c r="U672" s="629"/>
      <c r="V672" s="629"/>
      <c r="W672" s="629"/>
      <c r="X672" s="629"/>
      <c r="Y672" s="629"/>
      <c r="Z672" s="629"/>
      <c r="AA672" s="629"/>
      <c r="AB672" s="629"/>
      <c r="AC672" s="629"/>
      <c r="AD672" s="629"/>
      <c r="AE672" s="629"/>
    </row>
    <row r="673" spans="1:31">
      <c r="A673" s="672"/>
      <c r="B673" s="672"/>
      <c r="C673" s="672"/>
      <c r="D673" s="672"/>
      <c r="E673" s="629"/>
      <c r="F673" s="629"/>
      <c r="G673" s="629"/>
      <c r="H673" s="629"/>
      <c r="I673" s="629"/>
      <c r="J673" s="629"/>
      <c r="K673" s="629"/>
      <c r="L673" s="629"/>
      <c r="M673" s="629"/>
      <c r="N673" s="629"/>
      <c r="O673" s="629"/>
      <c r="P673" s="629"/>
      <c r="Q673" s="629"/>
      <c r="R673" s="629"/>
      <c r="S673" s="629"/>
      <c r="T673" s="629"/>
      <c r="U673" s="629"/>
      <c r="V673" s="629"/>
      <c r="W673" s="629"/>
      <c r="X673" s="629"/>
      <c r="Y673" s="629"/>
      <c r="Z673" s="629"/>
      <c r="AA673" s="629"/>
      <c r="AB673" s="629"/>
      <c r="AC673" s="629"/>
      <c r="AD673" s="629"/>
      <c r="AE673" s="629"/>
    </row>
    <row r="674" spans="1:31">
      <c r="A674" s="672"/>
      <c r="B674" s="672"/>
      <c r="C674" s="672"/>
      <c r="D674" s="672"/>
      <c r="E674" s="629"/>
      <c r="F674" s="629"/>
      <c r="G674" s="629"/>
      <c r="H674" s="629"/>
      <c r="I674" s="629"/>
      <c r="J674" s="629"/>
      <c r="K674" s="629"/>
      <c r="L674" s="629"/>
      <c r="M674" s="629"/>
      <c r="N674" s="629"/>
      <c r="O674" s="629"/>
      <c r="P674" s="629"/>
      <c r="Q674" s="629"/>
      <c r="R674" s="629"/>
      <c r="S674" s="629"/>
      <c r="T674" s="629"/>
      <c r="U674" s="629"/>
      <c r="V674" s="629"/>
      <c r="W674" s="629"/>
      <c r="X674" s="629"/>
      <c r="Y674" s="629"/>
      <c r="Z674" s="629"/>
      <c r="AA674" s="629"/>
      <c r="AB674" s="629"/>
      <c r="AC674" s="629"/>
      <c r="AD674" s="629"/>
      <c r="AE674" s="629"/>
    </row>
    <row r="675" spans="1:31">
      <c r="A675" s="672"/>
      <c r="B675" s="672"/>
      <c r="C675" s="672"/>
      <c r="D675" s="672"/>
      <c r="E675" s="629"/>
      <c r="F675" s="629"/>
      <c r="G675" s="629"/>
      <c r="H675" s="629"/>
      <c r="I675" s="629"/>
      <c r="J675" s="629"/>
      <c r="K675" s="629"/>
      <c r="L675" s="629"/>
      <c r="M675" s="629"/>
      <c r="N675" s="629"/>
      <c r="O675" s="629"/>
      <c r="P675" s="629"/>
      <c r="Q675" s="629"/>
      <c r="R675" s="629"/>
      <c r="S675" s="629"/>
      <c r="T675" s="629"/>
      <c r="U675" s="629"/>
      <c r="V675" s="629"/>
      <c r="W675" s="629"/>
      <c r="X675" s="629"/>
      <c r="Y675" s="629"/>
      <c r="Z675" s="629"/>
      <c r="AA675" s="629"/>
      <c r="AB675" s="629"/>
      <c r="AC675" s="629"/>
      <c r="AD675" s="629"/>
      <c r="AE675" s="629"/>
    </row>
    <row r="676" spans="1:31">
      <c r="A676" s="672"/>
      <c r="B676" s="672"/>
      <c r="C676" s="672"/>
      <c r="D676" s="672"/>
      <c r="E676" s="629"/>
      <c r="F676" s="629"/>
      <c r="G676" s="629"/>
      <c r="H676" s="629"/>
      <c r="I676" s="629"/>
      <c r="J676" s="629"/>
      <c r="K676" s="629"/>
      <c r="L676" s="629"/>
      <c r="M676" s="629"/>
      <c r="N676" s="629"/>
      <c r="O676" s="629"/>
      <c r="P676" s="629"/>
      <c r="Q676" s="629"/>
      <c r="R676" s="629"/>
      <c r="S676" s="629"/>
      <c r="T676" s="629"/>
      <c r="U676" s="629"/>
      <c r="V676" s="629"/>
      <c r="W676" s="629"/>
      <c r="X676" s="629"/>
      <c r="Y676" s="629"/>
      <c r="Z676" s="629"/>
      <c r="AA676" s="629"/>
      <c r="AB676" s="629"/>
      <c r="AC676" s="629"/>
      <c r="AD676" s="629"/>
      <c r="AE676" s="629"/>
    </row>
    <row r="677" spans="1:31">
      <c r="A677" s="672"/>
      <c r="B677" s="672"/>
      <c r="C677" s="672"/>
      <c r="D677" s="672"/>
      <c r="E677" s="629"/>
      <c r="F677" s="629"/>
      <c r="G677" s="629"/>
      <c r="H677" s="629"/>
      <c r="I677" s="629"/>
      <c r="J677" s="629"/>
      <c r="K677" s="629"/>
      <c r="L677" s="629"/>
      <c r="M677" s="629"/>
      <c r="N677" s="629"/>
      <c r="O677" s="629"/>
      <c r="P677" s="629"/>
      <c r="Q677" s="629"/>
      <c r="R677" s="629"/>
      <c r="S677" s="629"/>
      <c r="T677" s="629"/>
      <c r="U677" s="629"/>
      <c r="V677" s="629"/>
      <c r="W677" s="629"/>
      <c r="X677" s="629"/>
      <c r="Y677" s="629"/>
      <c r="Z677" s="629"/>
      <c r="AA677" s="629"/>
      <c r="AB677" s="629"/>
      <c r="AC677" s="629"/>
      <c r="AD677" s="629"/>
      <c r="AE677" s="629"/>
    </row>
    <row r="678" spans="1:31">
      <c r="A678" s="672"/>
      <c r="B678" s="672"/>
      <c r="C678" s="672"/>
      <c r="D678" s="672"/>
      <c r="E678" s="629"/>
      <c r="F678" s="629"/>
      <c r="G678" s="629"/>
      <c r="H678" s="629"/>
      <c r="I678" s="629"/>
      <c r="J678" s="629"/>
      <c r="K678" s="629"/>
      <c r="L678" s="629"/>
      <c r="M678" s="629"/>
      <c r="N678" s="629"/>
      <c r="O678" s="629"/>
      <c r="P678" s="629"/>
      <c r="Q678" s="629"/>
      <c r="R678" s="629"/>
      <c r="S678" s="629"/>
      <c r="T678" s="629"/>
      <c r="U678" s="629"/>
      <c r="V678" s="629"/>
      <c r="W678" s="629"/>
      <c r="X678" s="629"/>
      <c r="Y678" s="629"/>
      <c r="Z678" s="629"/>
      <c r="AA678" s="629"/>
      <c r="AB678" s="629"/>
      <c r="AC678" s="629"/>
      <c r="AD678" s="629"/>
      <c r="AE678" s="629"/>
    </row>
    <row r="679" spans="1:31">
      <c r="A679" s="672"/>
      <c r="B679" s="672"/>
      <c r="C679" s="672"/>
      <c r="D679" s="672"/>
      <c r="E679" s="629"/>
      <c r="F679" s="629"/>
      <c r="G679" s="629"/>
      <c r="H679" s="629"/>
      <c r="I679" s="629"/>
      <c r="J679" s="629"/>
      <c r="K679" s="629"/>
      <c r="L679" s="629"/>
      <c r="M679" s="629"/>
      <c r="N679" s="629"/>
      <c r="O679" s="629"/>
      <c r="P679" s="629"/>
      <c r="Q679" s="629"/>
      <c r="R679" s="629"/>
      <c r="S679" s="629"/>
      <c r="T679" s="629"/>
      <c r="U679" s="629"/>
      <c r="V679" s="629"/>
      <c r="W679" s="629"/>
      <c r="X679" s="629"/>
      <c r="Y679" s="629"/>
      <c r="Z679" s="629"/>
      <c r="AA679" s="629"/>
      <c r="AB679" s="629"/>
      <c r="AC679" s="629"/>
      <c r="AD679" s="629"/>
      <c r="AE679" s="629"/>
    </row>
    <row r="680" spans="1:31">
      <c r="A680" s="672"/>
      <c r="B680" s="672"/>
      <c r="C680" s="672"/>
      <c r="D680" s="672"/>
      <c r="E680" s="629"/>
      <c r="F680" s="629"/>
      <c r="G680" s="629"/>
      <c r="H680" s="629"/>
      <c r="I680" s="629"/>
      <c r="J680" s="629"/>
      <c r="K680" s="629"/>
      <c r="L680" s="629"/>
      <c r="M680" s="629"/>
      <c r="N680" s="629"/>
      <c r="O680" s="629"/>
      <c r="P680" s="629"/>
      <c r="Q680" s="629"/>
      <c r="R680" s="629"/>
      <c r="S680" s="629"/>
      <c r="T680" s="629"/>
      <c r="U680" s="629"/>
      <c r="V680" s="629"/>
      <c r="W680" s="629"/>
      <c r="X680" s="629"/>
      <c r="Y680" s="629"/>
      <c r="Z680" s="629"/>
      <c r="AA680" s="629"/>
      <c r="AB680" s="629"/>
      <c r="AC680" s="629"/>
      <c r="AD680" s="629"/>
      <c r="AE680" s="629"/>
    </row>
    <row r="681" spans="1:31">
      <c r="A681" s="672"/>
      <c r="B681" s="672"/>
      <c r="C681" s="672"/>
      <c r="D681" s="672"/>
      <c r="E681" s="629"/>
      <c r="F681" s="629"/>
      <c r="G681" s="629"/>
      <c r="H681" s="629"/>
      <c r="I681" s="629"/>
      <c r="J681" s="629"/>
      <c r="K681" s="629"/>
      <c r="L681" s="629"/>
      <c r="M681" s="629"/>
      <c r="N681" s="629"/>
      <c r="O681" s="629"/>
      <c r="P681" s="629"/>
      <c r="Q681" s="629"/>
      <c r="R681" s="629"/>
      <c r="S681" s="629"/>
      <c r="T681" s="629"/>
      <c r="U681" s="629"/>
      <c r="V681" s="629"/>
      <c r="W681" s="629"/>
      <c r="X681" s="629"/>
      <c r="Y681" s="629"/>
      <c r="Z681" s="629"/>
      <c r="AA681" s="629"/>
      <c r="AB681" s="629"/>
      <c r="AC681" s="629"/>
      <c r="AD681" s="629"/>
      <c r="AE681" s="629"/>
    </row>
    <row r="682" spans="1:31">
      <c r="A682" s="672"/>
      <c r="B682" s="672"/>
      <c r="C682" s="672"/>
      <c r="D682" s="672"/>
      <c r="E682" s="629"/>
      <c r="F682" s="629"/>
      <c r="G682" s="629"/>
      <c r="H682" s="629"/>
      <c r="I682" s="629"/>
      <c r="J682" s="629"/>
      <c r="K682" s="629"/>
      <c r="L682" s="629"/>
      <c r="M682" s="629"/>
      <c r="N682" s="629"/>
      <c r="O682" s="629"/>
      <c r="P682" s="629"/>
      <c r="Q682" s="629"/>
      <c r="R682" s="629"/>
      <c r="S682" s="629"/>
      <c r="T682" s="629"/>
      <c r="U682" s="629"/>
      <c r="V682" s="629"/>
      <c r="W682" s="629"/>
      <c r="X682" s="629"/>
      <c r="Y682" s="629"/>
      <c r="Z682" s="629"/>
      <c r="AA682" s="629"/>
      <c r="AB682" s="629"/>
      <c r="AC682" s="629"/>
      <c r="AD682" s="629"/>
      <c r="AE682" s="629"/>
    </row>
    <row r="683" spans="1:31">
      <c r="A683" s="672"/>
      <c r="B683" s="672"/>
      <c r="C683" s="672"/>
      <c r="D683" s="672"/>
      <c r="E683" s="629"/>
      <c r="F683" s="629"/>
      <c r="G683" s="629"/>
      <c r="H683" s="629"/>
      <c r="I683" s="629"/>
      <c r="J683" s="629"/>
      <c r="K683" s="629"/>
      <c r="L683" s="629"/>
      <c r="M683" s="629"/>
      <c r="N683" s="629"/>
      <c r="O683" s="629"/>
      <c r="P683" s="629"/>
      <c r="Q683" s="629"/>
      <c r="R683" s="629"/>
      <c r="S683" s="629"/>
      <c r="T683" s="629"/>
      <c r="U683" s="629"/>
      <c r="V683" s="629"/>
      <c r="W683" s="629"/>
      <c r="X683" s="629"/>
      <c r="Y683" s="629"/>
      <c r="Z683" s="629"/>
      <c r="AA683" s="629"/>
      <c r="AB683" s="629"/>
      <c r="AC683" s="629"/>
      <c r="AD683" s="629"/>
      <c r="AE683" s="629"/>
    </row>
    <row r="684" spans="1:31">
      <c r="A684" s="672"/>
      <c r="B684" s="672"/>
      <c r="C684" s="672"/>
      <c r="D684" s="672"/>
      <c r="E684" s="629"/>
      <c r="F684" s="629"/>
      <c r="G684" s="629"/>
      <c r="H684" s="629"/>
      <c r="I684" s="629"/>
      <c r="J684" s="629"/>
      <c r="K684" s="629"/>
      <c r="L684" s="629"/>
      <c r="M684" s="629"/>
      <c r="N684" s="629"/>
      <c r="O684" s="629"/>
      <c r="P684" s="629"/>
      <c r="Q684" s="629"/>
      <c r="R684" s="629"/>
      <c r="S684" s="629"/>
      <c r="T684" s="629"/>
      <c r="U684" s="629"/>
      <c r="V684" s="629"/>
      <c r="W684" s="629"/>
      <c r="X684" s="629"/>
      <c r="Y684" s="629"/>
      <c r="Z684" s="629"/>
      <c r="AA684" s="629"/>
      <c r="AB684" s="629"/>
      <c r="AC684" s="629"/>
      <c r="AD684" s="629"/>
      <c r="AE684" s="629"/>
    </row>
    <row r="685" spans="1:31">
      <c r="A685" s="672"/>
      <c r="B685" s="672"/>
      <c r="C685" s="672"/>
      <c r="D685" s="672"/>
      <c r="E685" s="629"/>
      <c r="F685" s="629"/>
      <c r="G685" s="629"/>
      <c r="H685" s="629"/>
      <c r="I685" s="629"/>
      <c r="J685" s="629"/>
      <c r="K685" s="629"/>
      <c r="L685" s="629"/>
      <c r="M685" s="629"/>
      <c r="N685" s="629"/>
      <c r="O685" s="629"/>
      <c r="P685" s="629"/>
      <c r="Q685" s="629"/>
      <c r="R685" s="629"/>
      <c r="S685" s="629"/>
      <c r="T685" s="629"/>
      <c r="U685" s="629"/>
      <c r="V685" s="629"/>
      <c r="W685" s="629"/>
      <c r="X685" s="629"/>
      <c r="Y685" s="629"/>
      <c r="Z685" s="629"/>
      <c r="AA685" s="629"/>
      <c r="AB685" s="629"/>
      <c r="AC685" s="629"/>
      <c r="AD685" s="629"/>
      <c r="AE685" s="629"/>
    </row>
    <row r="686" spans="1:31">
      <c r="A686" s="672"/>
      <c r="B686" s="672"/>
      <c r="C686" s="672"/>
      <c r="D686" s="672"/>
      <c r="E686" s="629"/>
      <c r="F686" s="629"/>
      <c r="G686" s="629"/>
      <c r="H686" s="629"/>
      <c r="I686" s="629"/>
      <c r="J686" s="629"/>
      <c r="K686" s="629"/>
      <c r="L686" s="629"/>
      <c r="M686" s="629"/>
      <c r="N686" s="629"/>
      <c r="O686" s="629"/>
      <c r="P686" s="629"/>
      <c r="Q686" s="629"/>
      <c r="R686" s="629"/>
      <c r="S686" s="629"/>
      <c r="T686" s="629"/>
      <c r="U686" s="629"/>
      <c r="V686" s="629"/>
      <c r="W686" s="629"/>
      <c r="X686" s="629"/>
      <c r="Y686" s="629"/>
      <c r="Z686" s="629"/>
      <c r="AA686" s="629"/>
      <c r="AB686" s="629"/>
      <c r="AC686" s="629"/>
      <c r="AD686" s="629"/>
      <c r="AE686" s="629"/>
    </row>
    <row r="687" spans="1:31">
      <c r="A687" s="672"/>
      <c r="B687" s="672"/>
      <c r="C687" s="672"/>
      <c r="D687" s="672"/>
      <c r="E687" s="629"/>
      <c r="F687" s="629"/>
      <c r="G687" s="629"/>
      <c r="H687" s="629"/>
      <c r="I687" s="629"/>
      <c r="J687" s="629"/>
      <c r="K687" s="629"/>
      <c r="L687" s="629"/>
      <c r="M687" s="629"/>
      <c r="N687" s="629"/>
      <c r="O687" s="629"/>
      <c r="P687" s="629"/>
      <c r="Q687" s="629"/>
      <c r="R687" s="629"/>
      <c r="S687" s="629"/>
      <c r="T687" s="629"/>
      <c r="U687" s="629"/>
      <c r="V687" s="629"/>
      <c r="W687" s="629"/>
      <c r="X687" s="629"/>
      <c r="Y687" s="629"/>
      <c r="Z687" s="629"/>
      <c r="AA687" s="629"/>
      <c r="AB687" s="629"/>
      <c r="AC687" s="629"/>
      <c r="AD687" s="629"/>
      <c r="AE687" s="629"/>
    </row>
    <row r="688" spans="1:31">
      <c r="A688" s="672"/>
      <c r="B688" s="672"/>
      <c r="C688" s="672"/>
      <c r="D688" s="672"/>
      <c r="E688" s="629"/>
      <c r="F688" s="629"/>
      <c r="G688" s="629"/>
      <c r="H688" s="629"/>
      <c r="I688" s="629"/>
      <c r="J688" s="629"/>
      <c r="K688" s="629"/>
      <c r="L688" s="629"/>
      <c r="M688" s="629"/>
      <c r="N688" s="629"/>
      <c r="O688" s="629"/>
      <c r="P688" s="629"/>
      <c r="Q688" s="629"/>
      <c r="R688" s="629"/>
      <c r="S688" s="629"/>
      <c r="T688" s="629"/>
      <c r="U688" s="629"/>
      <c r="V688" s="629"/>
      <c r="W688" s="629"/>
      <c r="X688" s="629"/>
      <c r="Y688" s="629"/>
      <c r="Z688" s="629"/>
      <c r="AA688" s="629"/>
      <c r="AB688" s="629"/>
      <c r="AC688" s="629"/>
      <c r="AD688" s="629"/>
      <c r="AE688" s="629"/>
    </row>
    <row r="689" spans="1:31">
      <c r="A689" s="672"/>
      <c r="B689" s="672"/>
      <c r="C689" s="672"/>
      <c r="D689" s="672"/>
      <c r="E689" s="629"/>
      <c r="F689" s="629"/>
      <c r="G689" s="629"/>
      <c r="H689" s="629"/>
      <c r="I689" s="629"/>
      <c r="J689" s="629"/>
      <c r="K689" s="629"/>
      <c r="L689" s="629"/>
      <c r="M689" s="629"/>
      <c r="N689" s="629"/>
      <c r="O689" s="629"/>
      <c r="P689" s="629"/>
      <c r="Q689" s="629"/>
      <c r="R689" s="629"/>
      <c r="S689" s="629"/>
      <c r="T689" s="629"/>
      <c r="U689" s="629"/>
      <c r="V689" s="629"/>
      <c r="W689" s="629"/>
      <c r="X689" s="629"/>
      <c r="Y689" s="629"/>
      <c r="Z689" s="629"/>
      <c r="AA689" s="629"/>
      <c r="AB689" s="629"/>
      <c r="AC689" s="629"/>
      <c r="AD689" s="629"/>
      <c r="AE689" s="629"/>
    </row>
    <row r="690" spans="1:31">
      <c r="A690" s="672"/>
      <c r="B690" s="672"/>
      <c r="C690" s="672"/>
      <c r="D690" s="672"/>
      <c r="E690" s="629"/>
      <c r="F690" s="629"/>
      <c r="G690" s="629"/>
      <c r="H690" s="629"/>
      <c r="I690" s="629"/>
      <c r="J690" s="629"/>
      <c r="K690" s="629"/>
      <c r="L690" s="629"/>
      <c r="M690" s="629"/>
      <c r="N690" s="629"/>
      <c r="O690" s="629"/>
      <c r="P690" s="629"/>
      <c r="Q690" s="629"/>
      <c r="R690" s="629"/>
      <c r="S690" s="629"/>
      <c r="T690" s="629"/>
      <c r="U690" s="629"/>
      <c r="V690" s="629"/>
      <c r="W690" s="629"/>
      <c r="X690" s="629"/>
      <c r="Y690" s="629"/>
      <c r="Z690" s="629"/>
      <c r="AA690" s="629"/>
      <c r="AB690" s="629"/>
      <c r="AC690" s="629"/>
      <c r="AD690" s="629"/>
      <c r="AE690" s="629"/>
    </row>
    <row r="691" spans="1:31">
      <c r="A691" s="672"/>
      <c r="B691" s="672"/>
      <c r="C691" s="672"/>
      <c r="D691" s="672"/>
      <c r="E691" s="629"/>
      <c r="F691" s="629"/>
      <c r="G691" s="629"/>
      <c r="H691" s="629"/>
      <c r="I691" s="629"/>
      <c r="J691" s="629"/>
      <c r="K691" s="629"/>
      <c r="L691" s="629"/>
      <c r="M691" s="629"/>
      <c r="N691" s="629"/>
      <c r="O691" s="629"/>
      <c r="P691" s="629"/>
      <c r="Q691" s="629"/>
      <c r="R691" s="629"/>
      <c r="S691" s="629"/>
      <c r="T691" s="629"/>
      <c r="U691" s="629"/>
      <c r="V691" s="629"/>
      <c r="W691" s="629"/>
      <c r="X691" s="629"/>
      <c r="Y691" s="629"/>
      <c r="Z691" s="629"/>
      <c r="AA691" s="629"/>
      <c r="AB691" s="629"/>
      <c r="AC691" s="629"/>
      <c r="AD691" s="629"/>
      <c r="AE691" s="629"/>
    </row>
    <row r="692" spans="1:31">
      <c r="A692" s="672"/>
      <c r="B692" s="672"/>
      <c r="C692" s="672"/>
      <c r="D692" s="672"/>
      <c r="E692" s="629"/>
      <c r="F692" s="629"/>
      <c r="G692" s="629"/>
      <c r="H692" s="629"/>
      <c r="I692" s="629"/>
      <c r="J692" s="629"/>
      <c r="K692" s="629"/>
      <c r="L692" s="629"/>
      <c r="M692" s="629"/>
      <c r="N692" s="629"/>
      <c r="O692" s="629"/>
      <c r="P692" s="629"/>
      <c r="Q692" s="629"/>
      <c r="R692" s="629"/>
      <c r="S692" s="629"/>
      <c r="T692" s="629"/>
      <c r="U692" s="629"/>
      <c r="V692" s="629"/>
      <c r="W692" s="629"/>
      <c r="X692" s="629"/>
      <c r="Y692" s="629"/>
      <c r="Z692" s="629"/>
      <c r="AA692" s="629"/>
      <c r="AB692" s="629"/>
      <c r="AC692" s="629"/>
      <c r="AD692" s="629"/>
      <c r="AE692" s="629"/>
    </row>
    <row r="693" spans="1:31">
      <c r="A693" s="672"/>
      <c r="B693" s="672"/>
      <c r="C693" s="672"/>
      <c r="D693" s="672"/>
      <c r="E693" s="629"/>
      <c r="F693" s="629"/>
      <c r="G693" s="629"/>
      <c r="H693" s="629"/>
      <c r="I693" s="629"/>
      <c r="J693" s="629"/>
      <c r="K693" s="629"/>
      <c r="L693" s="629"/>
      <c r="M693" s="629"/>
      <c r="N693" s="629"/>
      <c r="O693" s="629"/>
      <c r="P693" s="629"/>
      <c r="Q693" s="629"/>
      <c r="R693" s="629"/>
      <c r="S693" s="629"/>
      <c r="T693" s="629"/>
      <c r="U693" s="629"/>
      <c r="V693" s="629"/>
      <c r="W693" s="629"/>
      <c r="X693" s="629"/>
      <c r="Y693" s="629"/>
      <c r="Z693" s="629"/>
      <c r="AA693" s="629"/>
      <c r="AB693" s="629"/>
      <c r="AC693" s="629"/>
      <c r="AD693" s="629"/>
      <c r="AE693" s="629"/>
    </row>
    <row r="694" spans="1:31">
      <c r="A694" s="672"/>
      <c r="B694" s="672"/>
      <c r="C694" s="672"/>
      <c r="D694" s="672"/>
      <c r="E694" s="629"/>
      <c r="F694" s="629"/>
      <c r="G694" s="629"/>
      <c r="H694" s="629"/>
      <c r="I694" s="629"/>
      <c r="J694" s="629"/>
      <c r="K694" s="629"/>
      <c r="L694" s="629"/>
      <c r="M694" s="629"/>
      <c r="N694" s="629"/>
      <c r="O694" s="629"/>
      <c r="P694" s="629"/>
      <c r="Q694" s="629"/>
      <c r="R694" s="629"/>
      <c r="S694" s="629"/>
      <c r="T694" s="629"/>
      <c r="U694" s="629"/>
      <c r="V694" s="629"/>
      <c r="W694" s="629"/>
      <c r="X694" s="629"/>
      <c r="Y694" s="629"/>
      <c r="Z694" s="629"/>
      <c r="AA694" s="629"/>
      <c r="AB694" s="629"/>
      <c r="AC694" s="629"/>
      <c r="AD694" s="629"/>
      <c r="AE694" s="629"/>
    </row>
    <row r="695" spans="1:31">
      <c r="A695" s="672"/>
      <c r="B695" s="672"/>
      <c r="C695" s="672"/>
      <c r="D695" s="672"/>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29"/>
      <c r="AD695" s="629"/>
      <c r="AE695" s="629"/>
    </row>
    <row r="696" spans="1:31">
      <c r="A696" s="672"/>
      <c r="B696" s="672"/>
      <c r="C696" s="672"/>
      <c r="D696" s="672"/>
      <c r="E696" s="629"/>
      <c r="F696" s="629"/>
      <c r="G696" s="629"/>
      <c r="H696" s="629"/>
      <c r="I696" s="629"/>
      <c r="J696" s="629"/>
      <c r="K696" s="629"/>
      <c r="L696" s="629"/>
      <c r="M696" s="629"/>
      <c r="N696" s="629"/>
      <c r="O696" s="629"/>
      <c r="P696" s="629"/>
      <c r="Q696" s="629"/>
      <c r="R696" s="629"/>
      <c r="S696" s="629"/>
      <c r="T696" s="629"/>
      <c r="U696" s="629"/>
      <c r="V696" s="629"/>
      <c r="W696" s="629"/>
      <c r="X696" s="629"/>
      <c r="Y696" s="629"/>
      <c r="Z696" s="629"/>
      <c r="AA696" s="629"/>
      <c r="AB696" s="629"/>
      <c r="AC696" s="629"/>
      <c r="AD696" s="629"/>
      <c r="AE696" s="629"/>
    </row>
    <row r="697" spans="1:31">
      <c r="A697" s="672"/>
      <c r="B697" s="672"/>
      <c r="C697" s="672"/>
      <c r="D697" s="672"/>
      <c r="E697" s="629"/>
      <c r="F697" s="629"/>
      <c r="G697" s="629"/>
      <c r="H697" s="629"/>
      <c r="I697" s="629"/>
      <c r="J697" s="629"/>
      <c r="K697" s="629"/>
      <c r="L697" s="629"/>
      <c r="M697" s="629"/>
      <c r="N697" s="629"/>
      <c r="O697" s="629"/>
      <c r="P697" s="629"/>
      <c r="Q697" s="629"/>
      <c r="R697" s="629"/>
      <c r="S697" s="629"/>
      <c r="T697" s="629"/>
      <c r="U697" s="629"/>
      <c r="V697" s="629"/>
      <c r="W697" s="629"/>
      <c r="X697" s="629"/>
      <c r="Y697" s="629"/>
      <c r="Z697" s="629"/>
      <c r="AA697" s="629"/>
      <c r="AB697" s="629"/>
      <c r="AC697" s="629"/>
      <c r="AD697" s="629"/>
      <c r="AE697" s="629"/>
    </row>
    <row r="698" spans="1:31">
      <c r="A698" s="672"/>
      <c r="B698" s="672"/>
      <c r="C698" s="672"/>
      <c r="D698" s="672"/>
      <c r="E698" s="629"/>
      <c r="F698" s="629"/>
      <c r="G698" s="629"/>
      <c r="H698" s="629"/>
      <c r="I698" s="629"/>
      <c r="J698" s="629"/>
      <c r="K698" s="629"/>
      <c r="L698" s="629"/>
      <c r="M698" s="629"/>
      <c r="N698" s="629"/>
      <c r="O698" s="629"/>
      <c r="P698" s="629"/>
      <c r="Q698" s="629"/>
      <c r="R698" s="629"/>
      <c r="S698" s="629"/>
      <c r="T698" s="629"/>
      <c r="U698" s="629"/>
      <c r="V698" s="629"/>
      <c r="W698" s="629"/>
      <c r="X698" s="629"/>
      <c r="Y698" s="629"/>
      <c r="Z698" s="629"/>
      <c r="AA698" s="629"/>
      <c r="AB698" s="629"/>
      <c r="AC698" s="629"/>
      <c r="AD698" s="629"/>
      <c r="AE698" s="629"/>
    </row>
    <row r="699" spans="1:31">
      <c r="A699" s="672"/>
      <c r="B699" s="672"/>
      <c r="C699" s="672"/>
      <c r="D699" s="672"/>
      <c r="E699" s="629"/>
      <c r="F699" s="629"/>
      <c r="G699" s="629"/>
      <c r="H699" s="629"/>
      <c r="I699" s="629"/>
      <c r="J699" s="629"/>
      <c r="K699" s="629"/>
      <c r="L699" s="629"/>
      <c r="M699" s="629"/>
      <c r="N699" s="629"/>
      <c r="O699" s="629"/>
      <c r="P699" s="629"/>
      <c r="Q699" s="629"/>
      <c r="R699" s="629"/>
      <c r="S699" s="629"/>
      <c r="T699" s="629"/>
      <c r="U699" s="629"/>
      <c r="V699" s="629"/>
      <c r="W699" s="629"/>
      <c r="X699" s="629"/>
      <c r="Y699" s="629"/>
      <c r="Z699" s="629"/>
      <c r="AA699" s="629"/>
      <c r="AB699" s="629"/>
      <c r="AC699" s="629"/>
      <c r="AD699" s="629"/>
      <c r="AE699" s="629"/>
    </row>
    <row r="700" spans="1:31">
      <c r="A700" s="672"/>
      <c r="B700" s="672"/>
      <c r="C700" s="672"/>
      <c r="D700" s="672"/>
      <c r="E700" s="629"/>
      <c r="F700" s="629"/>
      <c r="G700" s="629"/>
      <c r="H700" s="629"/>
      <c r="I700" s="629"/>
      <c r="J700" s="629"/>
      <c r="K700" s="629"/>
      <c r="L700" s="629"/>
      <c r="M700" s="629"/>
      <c r="N700" s="629"/>
      <c r="O700" s="629"/>
      <c r="P700" s="629"/>
      <c r="Q700" s="629"/>
      <c r="R700" s="629"/>
      <c r="S700" s="629"/>
      <c r="T700" s="629"/>
      <c r="U700" s="629"/>
      <c r="V700" s="629"/>
      <c r="W700" s="629"/>
      <c r="X700" s="629"/>
      <c r="Y700" s="629"/>
      <c r="Z700" s="629"/>
      <c r="AA700" s="629"/>
      <c r="AB700" s="629"/>
      <c r="AC700" s="629"/>
      <c r="AD700" s="629"/>
      <c r="AE700" s="629"/>
    </row>
    <row r="701" spans="1:31">
      <c r="A701" s="672"/>
      <c r="B701" s="672"/>
      <c r="C701" s="672"/>
      <c r="D701" s="672"/>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629"/>
      <c r="AD701" s="629"/>
      <c r="AE701" s="629"/>
    </row>
    <row r="702" spans="1:31">
      <c r="A702" s="672"/>
      <c r="B702" s="672"/>
      <c r="C702" s="672"/>
      <c r="D702" s="672"/>
      <c r="E702" s="629"/>
      <c r="F702" s="629"/>
      <c r="G702" s="629"/>
      <c r="H702" s="629"/>
      <c r="I702" s="629"/>
      <c r="J702" s="629"/>
      <c r="K702" s="629"/>
      <c r="L702" s="629"/>
      <c r="M702" s="629"/>
      <c r="N702" s="629"/>
      <c r="O702" s="629"/>
      <c r="P702" s="629"/>
      <c r="Q702" s="629"/>
      <c r="R702" s="629"/>
      <c r="S702" s="629"/>
      <c r="T702" s="629"/>
      <c r="U702" s="629"/>
      <c r="V702" s="629"/>
      <c r="W702" s="629"/>
      <c r="X702" s="629"/>
      <c r="Y702" s="629"/>
      <c r="Z702" s="629"/>
      <c r="AA702" s="629"/>
      <c r="AB702" s="629"/>
      <c r="AC702" s="629"/>
      <c r="AD702" s="629"/>
      <c r="AE702" s="629"/>
    </row>
    <row r="703" spans="1:31">
      <c r="A703" s="672"/>
      <c r="B703" s="672"/>
      <c r="C703" s="672"/>
      <c r="D703" s="672"/>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629"/>
      <c r="AD703" s="629"/>
      <c r="AE703" s="629"/>
    </row>
    <row r="704" spans="1:31">
      <c r="A704" s="672"/>
      <c r="B704" s="672"/>
      <c r="C704" s="672"/>
      <c r="D704" s="672"/>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29"/>
      <c r="AD704" s="629"/>
      <c r="AE704" s="629"/>
    </row>
    <row r="705" spans="1:31">
      <c r="A705" s="672"/>
      <c r="B705" s="672"/>
      <c r="C705" s="672"/>
      <c r="D705" s="672"/>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29"/>
      <c r="AD705" s="629"/>
      <c r="AE705" s="629"/>
    </row>
    <row r="706" spans="1:31">
      <c r="A706" s="672"/>
      <c r="B706" s="672"/>
      <c r="C706" s="672"/>
      <c r="D706" s="672"/>
      <c r="E706" s="629"/>
      <c r="F706" s="629"/>
      <c r="G706" s="629"/>
      <c r="H706" s="629"/>
      <c r="I706" s="629"/>
      <c r="J706" s="629"/>
      <c r="K706" s="629"/>
      <c r="L706" s="629"/>
      <c r="M706" s="629"/>
      <c r="N706" s="629"/>
      <c r="O706" s="629"/>
      <c r="P706" s="629"/>
      <c r="Q706" s="629"/>
      <c r="R706" s="629"/>
      <c r="S706" s="629"/>
      <c r="T706" s="629"/>
      <c r="U706" s="629"/>
      <c r="V706" s="629"/>
      <c r="W706" s="629"/>
      <c r="X706" s="629"/>
      <c r="Y706" s="629"/>
      <c r="Z706" s="629"/>
      <c r="AA706" s="629"/>
      <c r="AB706" s="629"/>
      <c r="AC706" s="629"/>
      <c r="AD706" s="629"/>
      <c r="AE706" s="629"/>
    </row>
    <row r="707" spans="1:31">
      <c r="A707" s="672"/>
      <c r="B707" s="672"/>
      <c r="C707" s="672"/>
      <c r="D707" s="672"/>
      <c r="E707" s="629"/>
      <c r="F707" s="629"/>
      <c r="G707" s="629"/>
      <c r="H707" s="629"/>
      <c r="I707" s="629"/>
      <c r="J707" s="629"/>
      <c r="K707" s="629"/>
      <c r="L707" s="629"/>
      <c r="M707" s="629"/>
      <c r="N707" s="629"/>
      <c r="O707" s="629"/>
      <c r="P707" s="629"/>
      <c r="Q707" s="629"/>
      <c r="R707" s="629"/>
      <c r="S707" s="629"/>
      <c r="T707" s="629"/>
      <c r="U707" s="629"/>
      <c r="V707" s="629"/>
      <c r="W707" s="629"/>
      <c r="X707" s="629"/>
      <c r="Y707" s="629"/>
      <c r="Z707" s="629"/>
      <c r="AA707" s="629"/>
      <c r="AB707" s="629"/>
      <c r="AC707" s="629"/>
      <c r="AD707" s="629"/>
      <c r="AE707" s="629"/>
    </row>
    <row r="708" spans="1:31">
      <c r="A708" s="672"/>
      <c r="B708" s="672"/>
      <c r="C708" s="672"/>
      <c r="D708" s="672"/>
      <c r="E708" s="629"/>
      <c r="F708" s="629"/>
      <c r="G708" s="629"/>
      <c r="H708" s="629"/>
      <c r="I708" s="629"/>
      <c r="J708" s="629"/>
      <c r="K708" s="629"/>
      <c r="L708" s="629"/>
      <c r="M708" s="629"/>
      <c r="N708" s="629"/>
      <c r="O708" s="629"/>
      <c r="P708" s="629"/>
      <c r="Q708" s="629"/>
      <c r="R708" s="629"/>
      <c r="S708" s="629"/>
      <c r="T708" s="629"/>
      <c r="U708" s="629"/>
      <c r="V708" s="629"/>
      <c r="W708" s="629"/>
      <c r="X708" s="629"/>
      <c r="Y708" s="629"/>
      <c r="Z708" s="629"/>
      <c r="AA708" s="629"/>
      <c r="AB708" s="629"/>
      <c r="AC708" s="629"/>
      <c r="AD708" s="629"/>
      <c r="AE708" s="629"/>
    </row>
    <row r="709" spans="1:31">
      <c r="A709" s="672"/>
      <c r="B709" s="672"/>
      <c r="C709" s="672"/>
      <c r="D709" s="672"/>
      <c r="E709" s="629"/>
      <c r="F709" s="629"/>
      <c r="G709" s="629"/>
      <c r="H709" s="629"/>
      <c r="I709" s="629"/>
      <c r="J709" s="629"/>
      <c r="K709" s="629"/>
      <c r="L709" s="629"/>
      <c r="M709" s="629"/>
      <c r="N709" s="629"/>
      <c r="O709" s="629"/>
      <c r="P709" s="629"/>
      <c r="Q709" s="629"/>
      <c r="R709" s="629"/>
      <c r="S709" s="629"/>
      <c r="T709" s="629"/>
      <c r="U709" s="629"/>
      <c r="V709" s="629"/>
      <c r="W709" s="629"/>
      <c r="X709" s="629"/>
      <c r="Y709" s="629"/>
      <c r="Z709" s="629"/>
      <c r="AA709" s="629"/>
      <c r="AB709" s="629"/>
      <c r="AC709" s="629"/>
      <c r="AD709" s="629"/>
      <c r="AE709" s="629"/>
    </row>
    <row r="710" spans="1:31">
      <c r="A710" s="672"/>
      <c r="B710" s="672"/>
      <c r="C710" s="672"/>
      <c r="D710" s="672"/>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row>
    <row r="711" spans="1:31">
      <c r="A711" s="672"/>
      <c r="B711" s="672"/>
      <c r="C711" s="672"/>
      <c r="D711" s="672"/>
      <c r="E711" s="629"/>
      <c r="F711" s="629"/>
      <c r="G711" s="629"/>
      <c r="H711" s="629"/>
      <c r="I711" s="629"/>
      <c r="J711" s="629"/>
      <c r="K711" s="629"/>
      <c r="L711" s="629"/>
      <c r="M711" s="629"/>
      <c r="N711" s="629"/>
      <c r="O711" s="629"/>
      <c r="P711" s="629"/>
      <c r="Q711" s="629"/>
      <c r="R711" s="629"/>
      <c r="S711" s="629"/>
      <c r="T711" s="629"/>
      <c r="U711" s="629"/>
      <c r="V711" s="629"/>
      <c r="W711" s="629"/>
      <c r="X711" s="629"/>
      <c r="Y711" s="629"/>
      <c r="Z711" s="629"/>
      <c r="AA711" s="629"/>
      <c r="AB711" s="629"/>
      <c r="AC711" s="629"/>
      <c r="AD711" s="629"/>
      <c r="AE711" s="629"/>
    </row>
    <row r="712" spans="1:31">
      <c r="A712" s="672"/>
      <c r="B712" s="672"/>
      <c r="C712" s="672"/>
      <c r="D712" s="672"/>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row>
    <row r="713" spans="1:31">
      <c r="A713" s="672"/>
      <c r="B713" s="672"/>
      <c r="C713" s="672"/>
      <c r="D713" s="672"/>
      <c r="E713" s="629"/>
      <c r="F713" s="629"/>
      <c r="G713" s="629"/>
      <c r="H713" s="629"/>
      <c r="I713" s="629"/>
      <c r="J713" s="629"/>
      <c r="K713" s="629"/>
      <c r="L713" s="629"/>
      <c r="M713" s="629"/>
      <c r="N713" s="629"/>
      <c r="O713" s="629"/>
      <c r="P713" s="629"/>
      <c r="Q713" s="629"/>
      <c r="R713" s="629"/>
      <c r="S713" s="629"/>
      <c r="T713" s="629"/>
      <c r="U713" s="629"/>
      <c r="V713" s="629"/>
      <c r="W713" s="629"/>
      <c r="X713" s="629"/>
      <c r="Y713" s="629"/>
      <c r="Z713" s="629"/>
      <c r="AA713" s="629"/>
      <c r="AB713" s="629"/>
      <c r="AC713" s="629"/>
      <c r="AD713" s="629"/>
      <c r="AE713" s="629"/>
    </row>
    <row r="714" spans="1:31">
      <c r="A714" s="672"/>
      <c r="B714" s="672"/>
      <c r="C714" s="672"/>
      <c r="D714" s="672"/>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row>
    <row r="715" spans="1:31">
      <c r="A715" s="672"/>
      <c r="B715" s="672"/>
      <c r="C715" s="672"/>
      <c r="D715" s="672"/>
      <c r="E715" s="629"/>
      <c r="F715" s="629"/>
      <c r="G715" s="629"/>
      <c r="H715" s="629"/>
      <c r="I715" s="629"/>
      <c r="J715" s="629"/>
      <c r="K715" s="629"/>
      <c r="L715" s="629"/>
      <c r="M715" s="629"/>
      <c r="N715" s="629"/>
      <c r="O715" s="629"/>
      <c r="P715" s="629"/>
      <c r="Q715" s="629"/>
      <c r="R715" s="629"/>
      <c r="S715" s="629"/>
      <c r="T715" s="629"/>
      <c r="U715" s="629"/>
      <c r="V715" s="629"/>
      <c r="W715" s="629"/>
      <c r="X715" s="629"/>
      <c r="Y715" s="629"/>
      <c r="Z715" s="629"/>
      <c r="AA715" s="629"/>
      <c r="AB715" s="629"/>
      <c r="AC715" s="629"/>
      <c r="AD715" s="629"/>
      <c r="AE715" s="629"/>
    </row>
    <row r="716" spans="1:31">
      <c r="A716" s="672"/>
      <c r="B716" s="672"/>
      <c r="C716" s="672"/>
      <c r="D716" s="672"/>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29"/>
      <c r="AD716" s="629"/>
      <c r="AE716" s="629"/>
    </row>
    <row r="717" spans="1:31">
      <c r="A717" s="672"/>
      <c r="B717" s="672"/>
      <c r="C717" s="672"/>
      <c r="D717" s="672"/>
      <c r="E717" s="629"/>
      <c r="F717" s="629"/>
      <c r="G717" s="629"/>
      <c r="H717" s="629"/>
      <c r="I717" s="629"/>
      <c r="J717" s="629"/>
      <c r="K717" s="629"/>
      <c r="L717" s="629"/>
      <c r="M717" s="629"/>
      <c r="N717" s="629"/>
      <c r="O717" s="629"/>
      <c r="P717" s="629"/>
      <c r="Q717" s="629"/>
      <c r="R717" s="629"/>
      <c r="S717" s="629"/>
      <c r="T717" s="629"/>
      <c r="U717" s="629"/>
      <c r="V717" s="629"/>
      <c r="W717" s="629"/>
      <c r="X717" s="629"/>
      <c r="Y717" s="629"/>
      <c r="Z717" s="629"/>
      <c r="AA717" s="629"/>
      <c r="AB717" s="629"/>
      <c r="AC717" s="629"/>
      <c r="AD717" s="629"/>
      <c r="AE717" s="629"/>
    </row>
    <row r="718" spans="1:31">
      <c r="A718" s="672"/>
      <c r="B718" s="672"/>
      <c r="C718" s="672"/>
      <c r="D718" s="672"/>
      <c r="E718" s="629"/>
      <c r="F718" s="629"/>
      <c r="G718" s="629"/>
      <c r="H718" s="629"/>
      <c r="I718" s="629"/>
      <c r="J718" s="629"/>
      <c r="K718" s="629"/>
      <c r="L718" s="629"/>
      <c r="M718" s="629"/>
      <c r="N718" s="629"/>
      <c r="O718" s="629"/>
      <c r="P718" s="629"/>
      <c r="Q718" s="629"/>
      <c r="R718" s="629"/>
      <c r="S718" s="629"/>
      <c r="T718" s="629"/>
      <c r="U718" s="629"/>
      <c r="V718" s="629"/>
      <c r="W718" s="629"/>
      <c r="X718" s="629"/>
      <c r="Y718" s="629"/>
      <c r="Z718" s="629"/>
      <c r="AA718" s="629"/>
      <c r="AB718" s="629"/>
      <c r="AC718" s="629"/>
      <c r="AD718" s="629"/>
      <c r="AE718" s="629"/>
    </row>
    <row r="719" spans="1:31">
      <c r="A719" s="672"/>
      <c r="B719" s="672"/>
      <c r="C719" s="672"/>
      <c r="D719" s="672"/>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29"/>
      <c r="AD719" s="629"/>
      <c r="AE719" s="629"/>
    </row>
    <row r="720" spans="1:31">
      <c r="A720" s="672"/>
      <c r="B720" s="672"/>
      <c r="C720" s="672"/>
      <c r="D720" s="672"/>
      <c r="E720" s="629"/>
      <c r="F720" s="629"/>
      <c r="G720" s="629"/>
      <c r="H720" s="629"/>
      <c r="I720" s="629"/>
      <c r="J720" s="629"/>
      <c r="K720" s="629"/>
      <c r="L720" s="629"/>
      <c r="M720" s="629"/>
      <c r="N720" s="629"/>
      <c r="O720" s="629"/>
      <c r="P720" s="629"/>
      <c r="Q720" s="629"/>
      <c r="R720" s="629"/>
      <c r="S720" s="629"/>
      <c r="T720" s="629"/>
      <c r="U720" s="629"/>
      <c r="V720" s="629"/>
      <c r="W720" s="629"/>
      <c r="X720" s="629"/>
      <c r="Y720" s="629"/>
      <c r="Z720" s="629"/>
      <c r="AA720" s="629"/>
      <c r="AB720" s="629"/>
      <c r="AC720" s="629"/>
      <c r="AD720" s="629"/>
      <c r="AE720" s="629"/>
    </row>
    <row r="721" spans="1:31">
      <c r="A721" s="672"/>
      <c r="B721" s="672"/>
      <c r="C721" s="672"/>
      <c r="D721" s="672"/>
      <c r="E721" s="629"/>
      <c r="F721" s="629"/>
      <c r="G721" s="629"/>
      <c r="H721" s="629"/>
      <c r="I721" s="629"/>
      <c r="J721" s="629"/>
      <c r="K721" s="629"/>
      <c r="L721" s="629"/>
      <c r="M721" s="629"/>
      <c r="N721" s="629"/>
      <c r="O721" s="629"/>
      <c r="P721" s="629"/>
      <c r="Q721" s="629"/>
      <c r="R721" s="629"/>
      <c r="S721" s="629"/>
      <c r="T721" s="629"/>
      <c r="U721" s="629"/>
      <c r="V721" s="629"/>
      <c r="W721" s="629"/>
      <c r="X721" s="629"/>
      <c r="Y721" s="629"/>
      <c r="Z721" s="629"/>
      <c r="AA721" s="629"/>
      <c r="AB721" s="629"/>
      <c r="AC721" s="629"/>
      <c r="AD721" s="629"/>
      <c r="AE721" s="629"/>
    </row>
    <row r="722" spans="1:31">
      <c r="A722" s="672"/>
      <c r="B722" s="672"/>
      <c r="C722" s="672"/>
      <c r="D722" s="672"/>
      <c r="E722" s="629"/>
      <c r="F722" s="629"/>
      <c r="G722" s="629"/>
      <c r="H722" s="629"/>
      <c r="I722" s="629"/>
      <c r="J722" s="629"/>
      <c r="K722" s="629"/>
      <c r="L722" s="629"/>
      <c r="M722" s="629"/>
      <c r="N722" s="629"/>
      <c r="O722" s="629"/>
      <c r="P722" s="629"/>
      <c r="Q722" s="629"/>
      <c r="R722" s="629"/>
      <c r="S722" s="629"/>
      <c r="T722" s="629"/>
      <c r="U722" s="629"/>
      <c r="V722" s="629"/>
      <c r="W722" s="629"/>
      <c r="X722" s="629"/>
      <c r="Y722" s="629"/>
      <c r="Z722" s="629"/>
      <c r="AA722" s="629"/>
      <c r="AB722" s="629"/>
      <c r="AC722" s="629"/>
      <c r="AD722" s="629"/>
      <c r="AE722" s="629"/>
    </row>
    <row r="723" spans="1:31">
      <c r="A723" s="672"/>
      <c r="B723" s="672"/>
      <c r="C723" s="672"/>
      <c r="D723" s="672"/>
      <c r="E723" s="629"/>
      <c r="F723" s="629"/>
      <c r="G723" s="629"/>
      <c r="H723" s="629"/>
      <c r="I723" s="629"/>
      <c r="J723" s="629"/>
      <c r="K723" s="629"/>
      <c r="L723" s="629"/>
      <c r="M723" s="629"/>
      <c r="N723" s="629"/>
      <c r="O723" s="629"/>
      <c r="P723" s="629"/>
      <c r="Q723" s="629"/>
      <c r="R723" s="629"/>
      <c r="S723" s="629"/>
      <c r="T723" s="629"/>
      <c r="U723" s="629"/>
      <c r="V723" s="629"/>
      <c r="W723" s="629"/>
      <c r="X723" s="629"/>
      <c r="Y723" s="629"/>
      <c r="Z723" s="629"/>
      <c r="AA723" s="629"/>
      <c r="AB723" s="629"/>
      <c r="AC723" s="629"/>
      <c r="AD723" s="629"/>
      <c r="AE723" s="629"/>
    </row>
    <row r="724" spans="1:31">
      <c r="A724" s="672"/>
      <c r="B724" s="672"/>
      <c r="C724" s="672"/>
      <c r="D724" s="672"/>
      <c r="E724" s="629"/>
      <c r="F724" s="629"/>
      <c r="G724" s="629"/>
      <c r="H724" s="629"/>
      <c r="I724" s="629"/>
      <c r="J724" s="629"/>
      <c r="K724" s="629"/>
      <c r="L724" s="629"/>
      <c r="M724" s="629"/>
      <c r="N724" s="629"/>
      <c r="O724" s="629"/>
      <c r="P724" s="629"/>
      <c r="Q724" s="629"/>
      <c r="R724" s="629"/>
      <c r="S724" s="629"/>
      <c r="T724" s="629"/>
      <c r="U724" s="629"/>
      <c r="V724" s="629"/>
      <c r="W724" s="629"/>
      <c r="X724" s="629"/>
      <c r="Y724" s="629"/>
      <c r="Z724" s="629"/>
      <c r="AA724" s="629"/>
      <c r="AB724" s="629"/>
      <c r="AC724" s="629"/>
      <c r="AD724" s="629"/>
      <c r="AE724" s="629"/>
    </row>
    <row r="725" spans="1:31">
      <c r="A725" s="672"/>
      <c r="B725" s="672"/>
      <c r="C725" s="672"/>
      <c r="D725" s="672"/>
      <c r="E725" s="629"/>
      <c r="F725" s="629"/>
      <c r="G725" s="629"/>
      <c r="H725" s="629"/>
      <c r="I725" s="629"/>
      <c r="J725" s="629"/>
      <c r="K725" s="629"/>
      <c r="L725" s="629"/>
      <c r="M725" s="629"/>
      <c r="N725" s="629"/>
      <c r="O725" s="629"/>
      <c r="P725" s="629"/>
      <c r="Q725" s="629"/>
      <c r="R725" s="629"/>
      <c r="S725" s="629"/>
      <c r="T725" s="629"/>
      <c r="U725" s="629"/>
      <c r="V725" s="629"/>
      <c r="W725" s="629"/>
      <c r="X725" s="629"/>
      <c r="Y725" s="629"/>
      <c r="Z725" s="629"/>
      <c r="AA725" s="629"/>
      <c r="AB725" s="629"/>
      <c r="AC725" s="629"/>
      <c r="AD725" s="629"/>
      <c r="AE725" s="629"/>
    </row>
    <row r="726" spans="1:31">
      <c r="A726" s="672"/>
      <c r="B726" s="672"/>
      <c r="C726" s="672"/>
      <c r="D726" s="672"/>
      <c r="E726" s="629"/>
      <c r="F726" s="629"/>
      <c r="G726" s="629"/>
      <c r="H726" s="629"/>
      <c r="I726" s="629"/>
      <c r="J726" s="629"/>
      <c r="K726" s="629"/>
      <c r="L726" s="629"/>
      <c r="M726" s="629"/>
      <c r="N726" s="629"/>
      <c r="O726" s="629"/>
      <c r="P726" s="629"/>
      <c r="Q726" s="629"/>
      <c r="R726" s="629"/>
      <c r="S726" s="629"/>
      <c r="T726" s="629"/>
      <c r="U726" s="629"/>
      <c r="V726" s="629"/>
      <c r="W726" s="629"/>
      <c r="X726" s="629"/>
      <c r="Y726" s="629"/>
      <c r="Z726" s="629"/>
      <c r="AA726" s="629"/>
      <c r="AB726" s="629"/>
      <c r="AC726" s="629"/>
      <c r="AD726" s="629"/>
      <c r="AE726" s="629"/>
    </row>
    <row r="727" spans="1:31">
      <c r="A727" s="672"/>
      <c r="B727" s="672"/>
      <c r="C727" s="672"/>
      <c r="D727" s="672"/>
      <c r="E727" s="629"/>
      <c r="F727" s="629"/>
      <c r="G727" s="629"/>
      <c r="H727" s="629"/>
      <c r="I727" s="629"/>
      <c r="J727" s="629"/>
      <c r="K727" s="629"/>
      <c r="L727" s="629"/>
      <c r="M727" s="629"/>
      <c r="N727" s="629"/>
      <c r="O727" s="629"/>
      <c r="P727" s="629"/>
      <c r="Q727" s="629"/>
      <c r="R727" s="629"/>
      <c r="S727" s="629"/>
      <c r="T727" s="629"/>
      <c r="U727" s="629"/>
      <c r="V727" s="629"/>
      <c r="W727" s="629"/>
      <c r="X727" s="629"/>
      <c r="Y727" s="629"/>
      <c r="Z727" s="629"/>
      <c r="AA727" s="629"/>
      <c r="AB727" s="629"/>
      <c r="AC727" s="629"/>
      <c r="AD727" s="629"/>
      <c r="AE727" s="629"/>
    </row>
    <row r="728" spans="1:31">
      <c r="A728" s="672"/>
      <c r="B728" s="672"/>
      <c r="C728" s="672"/>
      <c r="D728" s="672"/>
      <c r="E728" s="629"/>
      <c r="F728" s="629"/>
      <c r="G728" s="629"/>
      <c r="H728" s="629"/>
      <c r="I728" s="629"/>
      <c r="J728" s="629"/>
      <c r="K728" s="629"/>
      <c r="L728" s="629"/>
      <c r="M728" s="629"/>
      <c r="N728" s="629"/>
      <c r="O728" s="629"/>
      <c r="P728" s="629"/>
      <c r="Q728" s="629"/>
      <c r="R728" s="629"/>
      <c r="S728" s="629"/>
      <c r="T728" s="629"/>
      <c r="U728" s="629"/>
      <c r="V728" s="629"/>
      <c r="W728" s="629"/>
      <c r="X728" s="629"/>
      <c r="Y728" s="629"/>
      <c r="Z728" s="629"/>
      <c r="AA728" s="629"/>
      <c r="AB728" s="629"/>
      <c r="AC728" s="629"/>
      <c r="AD728" s="629"/>
      <c r="AE728" s="629"/>
    </row>
    <row r="729" spans="1:31">
      <c r="A729" s="672"/>
      <c r="B729" s="672"/>
      <c r="C729" s="672"/>
      <c r="D729" s="672"/>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row>
    <row r="730" spans="1:31">
      <c r="A730" s="672"/>
      <c r="B730" s="672"/>
      <c r="C730" s="672"/>
      <c r="D730" s="672"/>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row>
    <row r="731" spans="1:31">
      <c r="A731" s="672"/>
      <c r="B731" s="672"/>
      <c r="C731" s="672"/>
      <c r="D731" s="672"/>
      <c r="E731" s="629"/>
      <c r="F731" s="629"/>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row>
    <row r="732" spans="1:31">
      <c r="A732" s="672"/>
      <c r="B732" s="672"/>
      <c r="C732" s="672"/>
      <c r="D732" s="672"/>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row>
    <row r="733" spans="1:31">
      <c r="A733" s="672"/>
      <c r="B733" s="672"/>
      <c r="C733" s="672"/>
      <c r="D733" s="672"/>
      <c r="E733" s="629"/>
      <c r="F733" s="629"/>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row>
    <row r="734" spans="1:31">
      <c r="A734" s="672"/>
      <c r="B734" s="672"/>
      <c r="C734" s="672"/>
      <c r="D734" s="672"/>
      <c r="E734" s="629"/>
      <c r="F734" s="629"/>
      <c r="G734" s="629"/>
      <c r="H734" s="629"/>
      <c r="I734" s="629"/>
      <c r="J734" s="629"/>
      <c r="K734" s="629"/>
      <c r="L734" s="629"/>
      <c r="M734" s="629"/>
      <c r="N734" s="629"/>
      <c r="O734" s="629"/>
      <c r="P734" s="629"/>
      <c r="Q734" s="629"/>
      <c r="R734" s="629"/>
      <c r="S734" s="629"/>
      <c r="T734" s="629"/>
      <c r="U734" s="629"/>
      <c r="V734" s="629"/>
      <c r="W734" s="629"/>
      <c r="X734" s="629"/>
      <c r="Y734" s="629"/>
      <c r="Z734" s="629"/>
      <c r="AA734" s="629"/>
      <c r="AB734" s="629"/>
      <c r="AC734" s="629"/>
      <c r="AD734" s="629"/>
      <c r="AE734" s="629"/>
    </row>
    <row r="735" spans="1:31">
      <c r="A735" s="672"/>
      <c r="B735" s="672"/>
      <c r="C735" s="672"/>
      <c r="D735" s="672"/>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row>
    <row r="736" spans="1:31">
      <c r="A736" s="672"/>
      <c r="B736" s="672"/>
      <c r="C736" s="672"/>
      <c r="D736" s="672"/>
      <c r="E736" s="629"/>
      <c r="F736" s="629"/>
      <c r="G736" s="629"/>
      <c r="H736" s="629"/>
      <c r="I736" s="629"/>
      <c r="J736" s="629"/>
      <c r="K736" s="629"/>
      <c r="L736" s="629"/>
      <c r="M736" s="629"/>
      <c r="N736" s="629"/>
      <c r="O736" s="629"/>
      <c r="P736" s="629"/>
      <c r="Q736" s="629"/>
      <c r="R736" s="629"/>
      <c r="S736" s="629"/>
      <c r="T736" s="629"/>
      <c r="U736" s="629"/>
      <c r="V736" s="629"/>
      <c r="W736" s="629"/>
      <c r="X736" s="629"/>
      <c r="Y736" s="629"/>
      <c r="Z736" s="629"/>
      <c r="AA736" s="629"/>
      <c r="AB736" s="629"/>
      <c r="AC736" s="629"/>
      <c r="AD736" s="629"/>
      <c r="AE736" s="629"/>
    </row>
    <row r="737" spans="1:31">
      <c r="A737" s="672"/>
      <c r="B737" s="672"/>
      <c r="C737" s="672"/>
      <c r="D737" s="672"/>
      <c r="E737" s="629"/>
      <c r="F737" s="629"/>
      <c r="G737" s="629"/>
      <c r="H737" s="629"/>
      <c r="I737" s="629"/>
      <c r="J737" s="629"/>
      <c r="K737" s="629"/>
      <c r="L737" s="629"/>
      <c r="M737" s="629"/>
      <c r="N737" s="629"/>
      <c r="O737" s="629"/>
      <c r="P737" s="629"/>
      <c r="Q737" s="629"/>
      <c r="R737" s="629"/>
      <c r="S737" s="629"/>
      <c r="T737" s="629"/>
      <c r="U737" s="629"/>
      <c r="V737" s="629"/>
      <c r="W737" s="629"/>
      <c r="X737" s="629"/>
      <c r="Y737" s="629"/>
      <c r="Z737" s="629"/>
      <c r="AA737" s="629"/>
      <c r="AB737" s="629"/>
      <c r="AC737" s="629"/>
      <c r="AD737" s="629"/>
      <c r="AE737" s="629"/>
    </row>
    <row r="738" spans="1:31">
      <c r="A738" s="672"/>
      <c r="B738" s="672"/>
      <c r="C738" s="672"/>
      <c r="D738" s="672"/>
      <c r="E738" s="629"/>
      <c r="F738" s="629"/>
      <c r="G738" s="629"/>
      <c r="H738" s="629"/>
      <c r="I738" s="629"/>
      <c r="J738" s="629"/>
      <c r="K738" s="629"/>
      <c r="L738" s="629"/>
      <c r="M738" s="629"/>
      <c r="N738" s="629"/>
      <c r="O738" s="629"/>
      <c r="P738" s="629"/>
      <c r="Q738" s="629"/>
      <c r="R738" s="629"/>
      <c r="S738" s="629"/>
      <c r="T738" s="629"/>
      <c r="U738" s="629"/>
      <c r="V738" s="629"/>
      <c r="W738" s="629"/>
      <c r="X738" s="629"/>
      <c r="Y738" s="629"/>
      <c r="Z738" s="629"/>
      <c r="AA738" s="629"/>
      <c r="AB738" s="629"/>
      <c r="AC738" s="629"/>
      <c r="AD738" s="629"/>
      <c r="AE738" s="629"/>
    </row>
    <row r="739" spans="1:31">
      <c r="A739" s="672"/>
      <c r="B739" s="672"/>
      <c r="C739" s="672"/>
      <c r="D739" s="672"/>
      <c r="E739" s="629"/>
      <c r="F739" s="629"/>
      <c r="G739" s="629"/>
      <c r="H739" s="629"/>
      <c r="I739" s="629"/>
      <c r="J739" s="629"/>
      <c r="K739" s="629"/>
      <c r="L739" s="629"/>
      <c r="M739" s="629"/>
      <c r="N739" s="629"/>
      <c r="O739" s="629"/>
      <c r="P739" s="629"/>
      <c r="Q739" s="629"/>
      <c r="R739" s="629"/>
      <c r="S739" s="629"/>
      <c r="T739" s="629"/>
      <c r="U739" s="629"/>
      <c r="V739" s="629"/>
      <c r="W739" s="629"/>
      <c r="X739" s="629"/>
      <c r="Y739" s="629"/>
      <c r="Z739" s="629"/>
      <c r="AA739" s="629"/>
      <c r="AB739" s="629"/>
      <c r="AC739" s="629"/>
      <c r="AD739" s="629"/>
      <c r="AE739" s="629"/>
    </row>
    <row r="740" spans="1:31">
      <c r="A740" s="672"/>
      <c r="B740" s="672"/>
      <c r="C740" s="672"/>
      <c r="D740" s="672"/>
      <c r="E740" s="629"/>
      <c r="F740" s="629"/>
      <c r="G740" s="629"/>
      <c r="H740" s="629"/>
      <c r="I740" s="629"/>
      <c r="J740" s="629"/>
      <c r="K740" s="629"/>
      <c r="L740" s="629"/>
      <c r="M740" s="629"/>
      <c r="N740" s="629"/>
      <c r="O740" s="629"/>
      <c r="P740" s="629"/>
      <c r="Q740" s="629"/>
      <c r="R740" s="629"/>
      <c r="S740" s="629"/>
      <c r="T740" s="629"/>
      <c r="U740" s="629"/>
      <c r="V740" s="629"/>
      <c r="W740" s="629"/>
      <c r="X740" s="629"/>
      <c r="Y740" s="629"/>
      <c r="Z740" s="629"/>
      <c r="AA740" s="629"/>
      <c r="AB740" s="629"/>
      <c r="AC740" s="629"/>
      <c r="AD740" s="629"/>
      <c r="AE740" s="629"/>
    </row>
    <row r="741" spans="1:31">
      <c r="A741" s="672"/>
      <c r="B741" s="672"/>
      <c r="C741" s="672"/>
      <c r="D741" s="672"/>
      <c r="E741" s="629"/>
      <c r="F741" s="629"/>
      <c r="G741" s="629"/>
      <c r="H741" s="629"/>
      <c r="I741" s="629"/>
      <c r="J741" s="629"/>
      <c r="K741" s="629"/>
      <c r="L741" s="629"/>
      <c r="M741" s="629"/>
      <c r="N741" s="629"/>
      <c r="O741" s="629"/>
      <c r="P741" s="629"/>
      <c r="Q741" s="629"/>
      <c r="R741" s="629"/>
      <c r="S741" s="629"/>
      <c r="T741" s="629"/>
      <c r="U741" s="629"/>
      <c r="V741" s="629"/>
      <c r="W741" s="629"/>
      <c r="X741" s="629"/>
      <c r="Y741" s="629"/>
      <c r="Z741" s="629"/>
      <c r="AA741" s="629"/>
      <c r="AB741" s="629"/>
      <c r="AC741" s="629"/>
      <c r="AD741" s="629"/>
      <c r="AE741" s="629"/>
    </row>
    <row r="742" spans="1:31">
      <c r="A742" s="672"/>
      <c r="B742" s="672"/>
      <c r="C742" s="672"/>
      <c r="D742" s="672"/>
      <c r="E742" s="629"/>
      <c r="F742" s="629"/>
      <c r="G742" s="629"/>
      <c r="H742" s="629"/>
      <c r="I742" s="629"/>
      <c r="J742" s="629"/>
      <c r="K742" s="629"/>
      <c r="L742" s="629"/>
      <c r="M742" s="629"/>
      <c r="N742" s="629"/>
      <c r="O742" s="629"/>
      <c r="P742" s="629"/>
      <c r="Q742" s="629"/>
      <c r="R742" s="629"/>
      <c r="S742" s="629"/>
      <c r="T742" s="629"/>
      <c r="U742" s="629"/>
      <c r="V742" s="629"/>
      <c r="W742" s="629"/>
      <c r="X742" s="629"/>
      <c r="Y742" s="629"/>
      <c r="Z742" s="629"/>
      <c r="AA742" s="629"/>
      <c r="AB742" s="629"/>
      <c r="AC742" s="629"/>
      <c r="AD742" s="629"/>
      <c r="AE742" s="629"/>
    </row>
    <row r="743" spans="1:31">
      <c r="A743" s="672"/>
      <c r="B743" s="672"/>
      <c r="C743" s="672"/>
      <c r="D743" s="672"/>
      <c r="E743" s="629"/>
      <c r="F743" s="629"/>
      <c r="G743" s="629"/>
      <c r="H743" s="629"/>
      <c r="I743" s="629"/>
      <c r="J743" s="629"/>
      <c r="K743" s="629"/>
      <c r="L743" s="629"/>
      <c r="M743" s="629"/>
      <c r="N743" s="629"/>
      <c r="O743" s="629"/>
      <c r="P743" s="629"/>
      <c r="Q743" s="629"/>
      <c r="R743" s="629"/>
      <c r="S743" s="629"/>
      <c r="T743" s="629"/>
      <c r="U743" s="629"/>
      <c r="V743" s="629"/>
      <c r="W743" s="629"/>
      <c r="X743" s="629"/>
      <c r="Y743" s="629"/>
      <c r="Z743" s="629"/>
      <c r="AA743" s="629"/>
      <c r="AB743" s="629"/>
      <c r="AC743" s="629"/>
      <c r="AD743" s="629"/>
      <c r="AE743" s="629"/>
    </row>
    <row r="744" spans="1:31">
      <c r="A744" s="672"/>
      <c r="B744" s="672"/>
      <c r="C744" s="672"/>
      <c r="D744" s="672"/>
      <c r="E744" s="629"/>
      <c r="F744" s="629"/>
      <c r="G744" s="629"/>
      <c r="H744" s="629"/>
      <c r="I744" s="629"/>
      <c r="J744" s="629"/>
      <c r="K744" s="629"/>
      <c r="L744" s="629"/>
      <c r="M744" s="629"/>
      <c r="N744" s="629"/>
      <c r="O744" s="629"/>
      <c r="P744" s="629"/>
      <c r="Q744" s="629"/>
      <c r="R744" s="629"/>
      <c r="S744" s="629"/>
      <c r="T744" s="629"/>
      <c r="U744" s="629"/>
      <c r="V744" s="629"/>
      <c r="W744" s="629"/>
      <c r="X744" s="629"/>
      <c r="Y744" s="629"/>
      <c r="Z744" s="629"/>
      <c r="AA744" s="629"/>
      <c r="AB744" s="629"/>
      <c r="AC744" s="629"/>
      <c r="AD744" s="629"/>
      <c r="AE744" s="629"/>
    </row>
    <row r="745" spans="1:31">
      <c r="A745" s="672"/>
      <c r="B745" s="672"/>
      <c r="C745" s="672"/>
      <c r="D745" s="672"/>
      <c r="E745" s="629"/>
      <c r="F745" s="629"/>
      <c r="G745" s="629"/>
      <c r="H745" s="629"/>
      <c r="I745" s="629"/>
      <c r="J745" s="629"/>
      <c r="K745" s="629"/>
      <c r="L745" s="629"/>
      <c r="M745" s="629"/>
      <c r="N745" s="629"/>
      <c r="O745" s="629"/>
      <c r="P745" s="629"/>
      <c r="Q745" s="629"/>
      <c r="R745" s="629"/>
      <c r="S745" s="629"/>
      <c r="T745" s="629"/>
      <c r="U745" s="629"/>
      <c r="V745" s="629"/>
      <c r="W745" s="629"/>
      <c r="X745" s="629"/>
      <c r="Y745" s="629"/>
      <c r="Z745" s="629"/>
      <c r="AA745" s="629"/>
      <c r="AB745" s="629"/>
      <c r="AC745" s="629"/>
      <c r="AD745" s="629"/>
      <c r="AE745" s="629"/>
    </row>
    <row r="746" spans="1:31">
      <c r="A746" s="672"/>
      <c r="B746" s="672"/>
      <c r="C746" s="672"/>
      <c r="D746" s="672"/>
      <c r="E746" s="629"/>
      <c r="F746" s="629"/>
      <c r="G746" s="629"/>
      <c r="H746" s="629"/>
      <c r="I746" s="629"/>
      <c r="J746" s="629"/>
      <c r="K746" s="629"/>
      <c r="L746" s="629"/>
      <c r="M746" s="629"/>
      <c r="N746" s="629"/>
      <c r="O746" s="629"/>
      <c r="P746" s="629"/>
      <c r="Q746" s="629"/>
      <c r="R746" s="629"/>
      <c r="S746" s="629"/>
      <c r="T746" s="629"/>
      <c r="U746" s="629"/>
      <c r="V746" s="629"/>
      <c r="W746" s="629"/>
      <c r="X746" s="629"/>
      <c r="Y746" s="629"/>
      <c r="Z746" s="629"/>
      <c r="AA746" s="629"/>
      <c r="AB746" s="629"/>
      <c r="AC746" s="629"/>
      <c r="AD746" s="629"/>
      <c r="AE746" s="629"/>
    </row>
    <row r="747" spans="1:31">
      <c r="A747" s="672"/>
      <c r="B747" s="672"/>
      <c r="C747" s="672"/>
      <c r="D747" s="672"/>
      <c r="E747" s="629"/>
      <c r="F747" s="629"/>
      <c r="G747" s="629"/>
      <c r="H747" s="629"/>
      <c r="I747" s="629"/>
      <c r="J747" s="629"/>
      <c r="K747" s="629"/>
      <c r="L747" s="629"/>
      <c r="M747" s="629"/>
      <c r="N747" s="629"/>
      <c r="O747" s="629"/>
      <c r="P747" s="629"/>
      <c r="Q747" s="629"/>
      <c r="R747" s="629"/>
      <c r="S747" s="629"/>
      <c r="T747" s="629"/>
      <c r="U747" s="629"/>
      <c r="V747" s="629"/>
      <c r="W747" s="629"/>
      <c r="X747" s="629"/>
      <c r="Y747" s="629"/>
      <c r="Z747" s="629"/>
      <c r="AA747" s="629"/>
      <c r="AB747" s="629"/>
      <c r="AC747" s="629"/>
      <c r="AD747" s="629"/>
      <c r="AE747" s="629"/>
    </row>
    <row r="748" spans="1:31">
      <c r="A748" s="672"/>
      <c r="B748" s="672"/>
      <c r="C748" s="672"/>
      <c r="D748" s="672"/>
      <c r="E748" s="629"/>
      <c r="F748" s="629"/>
      <c r="G748" s="629"/>
      <c r="H748" s="629"/>
      <c r="I748" s="629"/>
      <c r="J748" s="629"/>
      <c r="K748" s="629"/>
      <c r="L748" s="629"/>
      <c r="M748" s="629"/>
      <c r="N748" s="629"/>
      <c r="O748" s="629"/>
      <c r="P748" s="629"/>
      <c r="Q748" s="629"/>
      <c r="R748" s="629"/>
      <c r="S748" s="629"/>
      <c r="T748" s="629"/>
      <c r="U748" s="629"/>
      <c r="V748" s="629"/>
      <c r="W748" s="629"/>
      <c r="X748" s="629"/>
      <c r="Y748" s="629"/>
      <c r="Z748" s="629"/>
      <c r="AA748" s="629"/>
      <c r="AB748" s="629"/>
      <c r="AC748" s="629"/>
      <c r="AD748" s="629"/>
      <c r="AE748" s="629"/>
    </row>
    <row r="749" spans="1:31">
      <c r="A749" s="672"/>
      <c r="B749" s="672"/>
      <c r="C749" s="672"/>
      <c r="D749" s="672"/>
      <c r="E749" s="629"/>
      <c r="F749" s="629"/>
      <c r="G749" s="629"/>
      <c r="H749" s="629"/>
      <c r="I749" s="629"/>
      <c r="J749" s="629"/>
      <c r="K749" s="629"/>
      <c r="L749" s="629"/>
      <c r="M749" s="629"/>
      <c r="N749" s="629"/>
      <c r="O749" s="629"/>
      <c r="P749" s="629"/>
      <c r="Q749" s="629"/>
      <c r="R749" s="629"/>
      <c r="S749" s="629"/>
      <c r="T749" s="629"/>
      <c r="U749" s="629"/>
      <c r="V749" s="629"/>
      <c r="W749" s="629"/>
      <c r="X749" s="629"/>
      <c r="Y749" s="629"/>
      <c r="Z749" s="629"/>
      <c r="AA749" s="629"/>
      <c r="AB749" s="629"/>
      <c r="AC749" s="629"/>
      <c r="AD749" s="629"/>
      <c r="AE749" s="629"/>
    </row>
    <row r="750" spans="1:31">
      <c r="A750" s="672"/>
      <c r="B750" s="672"/>
      <c r="C750" s="672"/>
      <c r="D750" s="672"/>
      <c r="E750" s="629"/>
      <c r="F750" s="629"/>
      <c r="G750" s="629"/>
      <c r="H750" s="629"/>
      <c r="I750" s="629"/>
      <c r="J750" s="629"/>
      <c r="K750" s="629"/>
      <c r="L750" s="629"/>
      <c r="M750" s="629"/>
      <c r="N750" s="629"/>
      <c r="O750" s="629"/>
      <c r="P750" s="629"/>
      <c r="Q750" s="629"/>
      <c r="R750" s="629"/>
      <c r="S750" s="629"/>
      <c r="T750" s="629"/>
      <c r="U750" s="629"/>
      <c r="V750" s="629"/>
      <c r="W750" s="629"/>
      <c r="X750" s="629"/>
      <c r="Y750" s="629"/>
      <c r="Z750" s="629"/>
      <c r="AA750" s="629"/>
      <c r="AB750" s="629"/>
      <c r="AC750" s="629"/>
      <c r="AD750" s="629"/>
      <c r="AE750" s="629"/>
    </row>
    <row r="751" spans="1:31">
      <c r="A751" s="672"/>
      <c r="B751" s="672"/>
      <c r="C751" s="672"/>
      <c r="D751" s="672"/>
      <c r="E751" s="629"/>
      <c r="F751" s="629"/>
      <c r="G751" s="629"/>
      <c r="H751" s="629"/>
      <c r="I751" s="629"/>
      <c r="J751" s="629"/>
      <c r="K751" s="629"/>
      <c r="L751" s="629"/>
      <c r="M751" s="629"/>
      <c r="N751" s="629"/>
      <c r="O751" s="629"/>
      <c r="P751" s="629"/>
      <c r="Q751" s="629"/>
      <c r="R751" s="629"/>
      <c r="S751" s="629"/>
      <c r="T751" s="629"/>
      <c r="U751" s="629"/>
      <c r="V751" s="629"/>
      <c r="W751" s="629"/>
      <c r="X751" s="629"/>
      <c r="Y751" s="629"/>
      <c r="Z751" s="629"/>
      <c r="AA751" s="629"/>
      <c r="AB751" s="629"/>
      <c r="AC751" s="629"/>
      <c r="AD751" s="629"/>
      <c r="AE751" s="629"/>
    </row>
    <row r="752" spans="1:31">
      <c r="A752" s="672"/>
      <c r="B752" s="672"/>
      <c r="C752" s="672"/>
      <c r="D752" s="672"/>
      <c r="E752" s="629"/>
      <c r="F752" s="629"/>
      <c r="G752" s="629"/>
      <c r="H752" s="629"/>
      <c r="I752" s="629"/>
      <c r="J752" s="629"/>
      <c r="K752" s="629"/>
      <c r="L752" s="629"/>
      <c r="M752" s="629"/>
      <c r="N752" s="629"/>
      <c r="O752" s="629"/>
      <c r="P752" s="629"/>
      <c r="Q752" s="629"/>
      <c r="R752" s="629"/>
      <c r="S752" s="629"/>
      <c r="T752" s="629"/>
      <c r="U752" s="629"/>
      <c r="V752" s="629"/>
      <c r="W752" s="629"/>
      <c r="X752" s="629"/>
      <c r="Y752" s="629"/>
      <c r="Z752" s="629"/>
      <c r="AA752" s="629"/>
      <c r="AB752" s="629"/>
      <c r="AC752" s="629"/>
      <c r="AD752" s="629"/>
      <c r="AE752" s="629"/>
    </row>
    <row r="753" spans="1:31">
      <c r="A753" s="672"/>
      <c r="B753" s="672"/>
      <c r="C753" s="672"/>
      <c r="D753" s="672"/>
      <c r="E753" s="629"/>
      <c r="F753" s="629"/>
      <c r="G753" s="629"/>
      <c r="H753" s="629"/>
      <c r="I753" s="629"/>
      <c r="J753" s="629"/>
      <c r="K753" s="629"/>
      <c r="L753" s="629"/>
      <c r="M753" s="629"/>
      <c r="N753" s="629"/>
      <c r="O753" s="629"/>
      <c r="P753" s="629"/>
      <c r="Q753" s="629"/>
      <c r="R753" s="629"/>
      <c r="S753" s="629"/>
      <c r="T753" s="629"/>
      <c r="U753" s="629"/>
      <c r="V753" s="629"/>
      <c r="W753" s="629"/>
      <c r="X753" s="629"/>
      <c r="Y753" s="629"/>
      <c r="Z753" s="629"/>
      <c r="AA753" s="629"/>
      <c r="AB753" s="629"/>
      <c r="AC753" s="629"/>
      <c r="AD753" s="629"/>
      <c r="AE753" s="629"/>
    </row>
    <row r="754" spans="1:31">
      <c r="A754" s="672"/>
      <c r="B754" s="672"/>
      <c r="C754" s="672"/>
      <c r="D754" s="672"/>
      <c r="E754" s="629"/>
      <c r="F754" s="629"/>
      <c r="G754" s="629"/>
      <c r="H754" s="629"/>
      <c r="I754" s="629"/>
      <c r="J754" s="629"/>
      <c r="K754" s="629"/>
      <c r="L754" s="629"/>
      <c r="M754" s="629"/>
      <c r="N754" s="629"/>
      <c r="O754" s="629"/>
      <c r="P754" s="629"/>
      <c r="Q754" s="629"/>
      <c r="R754" s="629"/>
      <c r="S754" s="629"/>
      <c r="T754" s="629"/>
      <c r="U754" s="629"/>
      <c r="V754" s="629"/>
      <c r="W754" s="629"/>
      <c r="X754" s="629"/>
      <c r="Y754" s="629"/>
      <c r="Z754" s="629"/>
      <c r="AA754" s="629"/>
      <c r="AB754" s="629"/>
      <c r="AC754" s="629"/>
      <c r="AD754" s="629"/>
      <c r="AE754" s="629"/>
    </row>
    <row r="755" spans="1:31">
      <c r="A755" s="672"/>
      <c r="B755" s="672"/>
      <c r="C755" s="672"/>
      <c r="D755" s="672"/>
      <c r="E755" s="629"/>
      <c r="F755" s="629"/>
      <c r="G755" s="629"/>
      <c r="H755" s="629"/>
      <c r="I755" s="629"/>
      <c r="J755" s="629"/>
      <c r="K755" s="629"/>
      <c r="L755" s="629"/>
      <c r="M755" s="629"/>
      <c r="N755" s="629"/>
      <c r="O755" s="629"/>
      <c r="P755" s="629"/>
      <c r="Q755" s="629"/>
      <c r="R755" s="629"/>
      <c r="S755" s="629"/>
      <c r="T755" s="629"/>
      <c r="U755" s="629"/>
      <c r="V755" s="629"/>
      <c r="W755" s="629"/>
      <c r="X755" s="629"/>
      <c r="Y755" s="629"/>
      <c r="Z755" s="629"/>
      <c r="AA755" s="629"/>
      <c r="AB755" s="629"/>
      <c r="AC755" s="629"/>
      <c r="AD755" s="629"/>
      <c r="AE755" s="629"/>
    </row>
    <row r="756" spans="1:31">
      <c r="A756" s="672"/>
      <c r="B756" s="672"/>
      <c r="C756" s="672"/>
      <c r="D756" s="672"/>
      <c r="E756" s="629"/>
      <c r="F756" s="629"/>
      <c r="G756" s="629"/>
      <c r="H756" s="629"/>
      <c r="I756" s="629"/>
      <c r="J756" s="629"/>
      <c r="K756" s="629"/>
      <c r="L756" s="629"/>
      <c r="M756" s="629"/>
      <c r="N756" s="629"/>
      <c r="O756" s="629"/>
      <c r="P756" s="629"/>
      <c r="Q756" s="629"/>
      <c r="R756" s="629"/>
      <c r="S756" s="629"/>
      <c r="T756" s="629"/>
      <c r="U756" s="629"/>
      <c r="V756" s="629"/>
      <c r="W756" s="629"/>
      <c r="X756" s="629"/>
      <c r="Y756" s="629"/>
      <c r="Z756" s="629"/>
      <c r="AA756" s="629"/>
      <c r="AB756" s="629"/>
      <c r="AC756" s="629"/>
      <c r="AD756" s="629"/>
      <c r="AE756" s="629"/>
    </row>
    <row r="757" spans="1:31">
      <c r="A757" s="672"/>
      <c r="B757" s="672"/>
      <c r="C757" s="672"/>
      <c r="D757" s="672"/>
      <c r="E757" s="629"/>
      <c r="F757" s="629"/>
      <c r="G757" s="629"/>
      <c r="H757" s="629"/>
      <c r="I757" s="629"/>
      <c r="J757" s="629"/>
      <c r="K757" s="629"/>
      <c r="L757" s="629"/>
      <c r="M757" s="629"/>
      <c r="N757" s="629"/>
      <c r="O757" s="629"/>
      <c r="P757" s="629"/>
      <c r="Q757" s="629"/>
      <c r="R757" s="629"/>
      <c r="S757" s="629"/>
      <c r="T757" s="629"/>
      <c r="U757" s="629"/>
      <c r="V757" s="629"/>
      <c r="W757" s="629"/>
      <c r="X757" s="629"/>
      <c r="Y757" s="629"/>
      <c r="Z757" s="629"/>
      <c r="AA757" s="629"/>
      <c r="AB757" s="629"/>
      <c r="AC757" s="629"/>
      <c r="AD757" s="629"/>
      <c r="AE757" s="629"/>
    </row>
    <row r="758" spans="1:31">
      <c r="A758" s="672"/>
      <c r="B758" s="672"/>
      <c r="C758" s="672"/>
      <c r="D758" s="672"/>
      <c r="E758" s="629"/>
      <c r="F758" s="629"/>
      <c r="G758" s="629"/>
      <c r="H758" s="629"/>
      <c r="I758" s="629"/>
      <c r="J758" s="629"/>
      <c r="K758" s="629"/>
      <c r="L758" s="629"/>
      <c r="M758" s="629"/>
      <c r="N758" s="629"/>
      <c r="O758" s="629"/>
      <c r="P758" s="629"/>
      <c r="Q758" s="629"/>
      <c r="R758" s="629"/>
      <c r="S758" s="629"/>
      <c r="T758" s="629"/>
      <c r="U758" s="629"/>
      <c r="V758" s="629"/>
      <c r="W758" s="629"/>
      <c r="X758" s="629"/>
      <c r="Y758" s="629"/>
      <c r="Z758" s="629"/>
      <c r="AA758" s="629"/>
      <c r="AB758" s="629"/>
      <c r="AC758" s="629"/>
      <c r="AD758" s="629"/>
      <c r="AE758" s="629"/>
    </row>
    <row r="759" spans="1:31">
      <c r="A759" s="672"/>
      <c r="B759" s="672"/>
      <c r="C759" s="672"/>
      <c r="D759" s="672"/>
      <c r="E759" s="629"/>
      <c r="F759" s="629"/>
      <c r="G759" s="629"/>
      <c r="H759" s="629"/>
      <c r="I759" s="629"/>
      <c r="J759" s="629"/>
      <c r="K759" s="629"/>
      <c r="L759" s="629"/>
      <c r="M759" s="629"/>
      <c r="N759" s="629"/>
      <c r="O759" s="629"/>
      <c r="P759" s="629"/>
      <c r="Q759" s="629"/>
      <c r="R759" s="629"/>
      <c r="S759" s="629"/>
      <c r="T759" s="629"/>
      <c r="U759" s="629"/>
      <c r="V759" s="629"/>
      <c r="W759" s="629"/>
      <c r="X759" s="629"/>
      <c r="Y759" s="629"/>
      <c r="Z759" s="629"/>
      <c r="AA759" s="629"/>
      <c r="AB759" s="629"/>
      <c r="AC759" s="629"/>
      <c r="AD759" s="629"/>
      <c r="AE759" s="629"/>
    </row>
  </sheetData>
  <mergeCells count="5">
    <mergeCell ref="A4:G4"/>
    <mergeCell ref="B7:D7"/>
    <mergeCell ref="E7:G7"/>
    <mergeCell ref="D8:D9"/>
    <mergeCell ref="G8:G9"/>
  </mergeCells>
  <printOptions horizontalCentered="1"/>
  <pageMargins left="0.5" right="0.5" top="1" bottom="1" header="0.5" footer="0.5"/>
  <pageSetup scale="75" orientation="landscape" r:id="rId1"/>
  <headerFooter alignWithMargins="0">
    <oddFooter>&amp;L&amp;Z&amp;F&amp;R&amp;D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zoomScaleNormal="100" workbookViewId="0">
      <selection activeCell="H18" sqref="H18"/>
    </sheetView>
  </sheetViews>
  <sheetFormatPr defaultColWidth="11" defaultRowHeight="15" customHeight="1"/>
  <cols>
    <col min="1" max="1" width="13" style="60" bestFit="1" customWidth="1"/>
    <col min="2" max="2" width="17.3984375" style="60" bestFit="1" customWidth="1"/>
    <col min="3" max="3" width="16.3984375" style="60" bestFit="1" customWidth="1"/>
    <col min="4" max="4" width="23.19921875" style="60" bestFit="1" customWidth="1"/>
    <col min="5" max="5" width="18.09765625" style="60" bestFit="1" customWidth="1"/>
    <col min="6" max="6" width="6.59765625" style="60" bestFit="1" customWidth="1"/>
    <col min="7" max="16384" width="11" style="60"/>
  </cols>
  <sheetData>
    <row r="1" spans="1:6" ht="21.9" customHeight="1">
      <c r="A1" s="774" t="s">
        <v>321</v>
      </c>
      <c r="B1" s="777"/>
      <c r="C1" s="777"/>
      <c r="D1" s="777"/>
      <c r="E1" s="777"/>
      <c r="F1" s="777"/>
    </row>
    <row r="2" spans="1:6" ht="21.9" customHeight="1">
      <c r="A2" s="774" t="s">
        <v>1</v>
      </c>
      <c r="B2" s="777"/>
      <c r="C2" s="777"/>
      <c r="D2" s="777"/>
      <c r="E2" s="777"/>
      <c r="F2" s="777"/>
    </row>
    <row r="3" spans="1:6" ht="21.9" customHeight="1">
      <c r="A3" s="774" t="s">
        <v>266</v>
      </c>
      <c r="B3" s="777"/>
      <c r="C3" s="777"/>
      <c r="D3" s="777"/>
      <c r="E3" s="777"/>
      <c r="F3" s="777"/>
    </row>
    <row r="4" spans="1:6" ht="21.9" customHeight="1">
      <c r="A4" s="774" t="s">
        <v>320</v>
      </c>
      <c r="B4" s="777"/>
      <c r="C4" s="777"/>
      <c r="D4" s="777"/>
      <c r="E4" s="777"/>
      <c r="F4" s="777"/>
    </row>
    <row r="5" spans="1:6" ht="15" customHeight="1" thickBot="1"/>
    <row r="6" spans="1:6" ht="16.2">
      <c r="A6" s="824" t="s">
        <v>4</v>
      </c>
      <c r="B6" s="818" t="s">
        <v>263</v>
      </c>
      <c r="C6" s="818"/>
      <c r="D6" s="818"/>
      <c r="E6" s="819"/>
      <c r="F6" s="826" t="s">
        <v>42</v>
      </c>
    </row>
    <row r="7" spans="1:6" ht="18.75" customHeight="1">
      <c r="A7" s="825"/>
      <c r="B7" s="100" t="s">
        <v>319</v>
      </c>
      <c r="C7" s="100" t="s">
        <v>318</v>
      </c>
      <c r="D7" s="100" t="s">
        <v>317</v>
      </c>
      <c r="E7" s="113" t="s">
        <v>316</v>
      </c>
      <c r="F7" s="827"/>
    </row>
    <row r="8" spans="1:6" ht="17.100000000000001" customHeight="1">
      <c r="A8" s="275" t="s">
        <v>315</v>
      </c>
      <c r="B8" s="107">
        <v>81466</v>
      </c>
      <c r="C8" s="107">
        <v>23757</v>
      </c>
      <c r="D8" s="107">
        <v>294858</v>
      </c>
      <c r="E8" s="117">
        <v>60831</v>
      </c>
      <c r="F8" s="276">
        <v>460912</v>
      </c>
    </row>
    <row r="9" spans="1:6" ht="17.100000000000001" customHeight="1">
      <c r="A9" s="277" t="s">
        <v>314</v>
      </c>
      <c r="B9" s="109">
        <v>78650</v>
      </c>
      <c r="C9" s="109">
        <v>22452</v>
      </c>
      <c r="D9" s="109">
        <v>287746</v>
      </c>
      <c r="E9" s="118">
        <v>66415</v>
      </c>
      <c r="F9" s="278">
        <v>455263</v>
      </c>
    </row>
    <row r="10" spans="1:6" ht="17.100000000000001" customHeight="1">
      <c r="A10" s="277" t="s">
        <v>313</v>
      </c>
      <c r="B10" s="109">
        <v>77721</v>
      </c>
      <c r="C10" s="109">
        <v>21084</v>
      </c>
      <c r="D10" s="109">
        <v>276288</v>
      </c>
      <c r="E10" s="118">
        <v>72869</v>
      </c>
      <c r="F10" s="278">
        <v>447962</v>
      </c>
    </row>
    <row r="11" spans="1:6" ht="17.100000000000001" customHeight="1">
      <c r="A11" s="277" t="s">
        <v>312</v>
      </c>
      <c r="B11" s="109">
        <v>78623</v>
      </c>
      <c r="C11" s="109">
        <v>20724</v>
      </c>
      <c r="D11" s="109">
        <v>270595</v>
      </c>
      <c r="E11" s="118">
        <v>71128</v>
      </c>
      <c r="F11" s="278">
        <v>441070</v>
      </c>
    </row>
    <row r="12" spans="1:6" ht="17.100000000000001" customHeight="1" thickBot="1">
      <c r="A12" s="279" t="s">
        <v>311</v>
      </c>
      <c r="B12" s="111">
        <v>77694</v>
      </c>
      <c r="C12" s="111">
        <v>23790</v>
      </c>
      <c r="D12" s="111">
        <v>266751</v>
      </c>
      <c r="E12" s="119">
        <v>71640</v>
      </c>
      <c r="F12" s="280">
        <v>439875</v>
      </c>
    </row>
    <row r="13" spans="1:6" ht="17.100000000000001" customHeight="1">
      <c r="A13" s="776" t="s">
        <v>310</v>
      </c>
      <c r="B13" s="776"/>
      <c r="C13" s="776"/>
      <c r="D13" s="776"/>
      <c r="E13" s="776"/>
      <c r="F13" s="776"/>
    </row>
    <row r="14" spans="1:6" ht="17.100000000000001" customHeight="1">
      <c r="A14" s="776" t="s">
        <v>309</v>
      </c>
      <c r="B14" s="777"/>
      <c r="C14" s="777"/>
      <c r="D14" s="777"/>
      <c r="E14" s="777"/>
      <c r="F14" s="777"/>
    </row>
    <row r="15" spans="1:6" ht="17.100000000000001" customHeight="1">
      <c r="A15" s="776" t="s">
        <v>308</v>
      </c>
      <c r="B15" s="777"/>
      <c r="C15" s="777"/>
      <c r="D15" s="777"/>
      <c r="E15" s="777"/>
      <c r="F15" s="777"/>
    </row>
  </sheetData>
  <mergeCells count="10">
    <mergeCell ref="A1:F1"/>
    <mergeCell ref="A2:F2"/>
    <mergeCell ref="A3:F3"/>
    <mergeCell ref="A4:F4"/>
    <mergeCell ref="A13:F13"/>
    <mergeCell ref="A14:F14"/>
    <mergeCell ref="A15:F15"/>
    <mergeCell ref="A6:A7"/>
    <mergeCell ref="B6:E6"/>
    <mergeCell ref="F6:F7"/>
  </mergeCells>
  <printOptions horizontalCentered="1"/>
  <pageMargins left="0.3" right="0.3" top="0.3" bottom="0.3" header="0" footer="0"/>
  <pageSetup paperSize="5" scale="84" fitToHeight="0" orientation="landscape" horizontalDpi="300" verticalDpi="300" r:id="rId1"/>
  <headerFooter>
    <oddHeader>&amp;L&amp;G</oddHeader>
    <oddFooter>&amp;LPERA 2208C Division of Accountability, Research, &amp; Measurement</oddFooter>
  </headerFooter>
  <legacyDrawingHF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workbookViewId="0">
      <selection activeCell="B17" sqref="B17"/>
    </sheetView>
  </sheetViews>
  <sheetFormatPr defaultColWidth="8.19921875" defaultRowHeight="14.4"/>
  <cols>
    <col min="1" max="1" width="32.8984375" style="969" bestFit="1" customWidth="1"/>
    <col min="2" max="2" width="9.5" style="969" customWidth="1"/>
    <col min="3" max="3" width="13.09765625" style="969" customWidth="1"/>
    <col min="4" max="4" width="9.59765625" style="969" bestFit="1" customWidth="1"/>
    <col min="5" max="5" width="11.3984375" style="969" customWidth="1"/>
    <col min="6" max="6" width="12.5" style="969" customWidth="1"/>
    <col min="7" max="8" width="11.3984375" style="969" customWidth="1"/>
    <col min="9" max="9" width="12" style="969" customWidth="1"/>
    <col min="10" max="10" width="12.5" style="969" customWidth="1"/>
    <col min="11" max="16384" width="8.19921875" style="969"/>
  </cols>
  <sheetData>
    <row r="1" spans="1:10" ht="15.75" customHeight="1">
      <c r="A1" s="967" t="s">
        <v>909</v>
      </c>
      <c r="B1" s="968"/>
      <c r="C1" s="968"/>
      <c r="D1" s="968"/>
      <c r="E1" s="968"/>
      <c r="F1" s="968"/>
      <c r="G1" s="968"/>
      <c r="H1" s="968"/>
      <c r="I1" s="968"/>
    </row>
    <row r="2" spans="1:10" ht="15.6">
      <c r="A2" s="967" t="s">
        <v>1</v>
      </c>
      <c r="B2" s="968"/>
      <c r="C2" s="968"/>
      <c r="D2" s="968"/>
      <c r="E2" s="968"/>
      <c r="F2" s="968"/>
      <c r="G2" s="968"/>
      <c r="H2" s="968"/>
      <c r="I2" s="968"/>
    </row>
    <row r="3" spans="1:10" ht="15.6">
      <c r="A3" s="967" t="s">
        <v>910</v>
      </c>
      <c r="B3" s="968"/>
      <c r="C3" s="968"/>
      <c r="D3" s="968"/>
      <c r="E3" s="968"/>
      <c r="F3" s="968"/>
      <c r="G3" s="968"/>
      <c r="H3" s="968"/>
      <c r="I3" s="968"/>
    </row>
    <row r="4" spans="1:10" ht="15.6">
      <c r="A4" s="967" t="s">
        <v>911</v>
      </c>
      <c r="B4" s="968"/>
      <c r="C4" s="968"/>
      <c r="D4" s="968"/>
      <c r="E4" s="968"/>
      <c r="F4" s="968"/>
      <c r="G4" s="968"/>
      <c r="H4" s="968"/>
      <c r="I4" s="968"/>
    </row>
    <row r="5" spans="1:10" ht="15" customHeight="1">
      <c r="A5" s="970" t="s">
        <v>912</v>
      </c>
      <c r="B5" s="971"/>
      <c r="C5" s="971"/>
      <c r="D5" s="971"/>
      <c r="E5" s="971"/>
      <c r="F5" s="971"/>
      <c r="G5" s="971"/>
      <c r="H5" s="971"/>
      <c r="I5" s="971"/>
    </row>
    <row r="6" spans="1:10" ht="15" customHeight="1" thickBot="1">
      <c r="F6" s="972"/>
    </row>
    <row r="7" spans="1:10" ht="57.6">
      <c r="A7" s="973" t="s">
        <v>92</v>
      </c>
      <c r="B7" s="974" t="s">
        <v>913</v>
      </c>
      <c r="C7" s="974" t="s">
        <v>914</v>
      </c>
      <c r="D7" s="974" t="s">
        <v>915</v>
      </c>
      <c r="E7" s="974" t="s">
        <v>916</v>
      </c>
      <c r="F7" s="975" t="s">
        <v>917</v>
      </c>
      <c r="G7" s="975" t="s">
        <v>918</v>
      </c>
      <c r="H7" s="975" t="s">
        <v>919</v>
      </c>
      <c r="I7" s="976" t="s">
        <v>920</v>
      </c>
      <c r="J7" s="977"/>
    </row>
    <row r="8" spans="1:10" ht="28.8">
      <c r="A8" s="978" t="s">
        <v>921</v>
      </c>
      <c r="B8" s="979">
        <v>6</v>
      </c>
      <c r="C8" s="979">
        <v>4</v>
      </c>
      <c r="D8" s="980">
        <v>543</v>
      </c>
      <c r="E8" s="979">
        <v>52</v>
      </c>
      <c r="F8" s="981">
        <v>1967163</v>
      </c>
      <c r="G8" s="982">
        <v>366328606</v>
      </c>
      <c r="H8" s="982">
        <v>30840810</v>
      </c>
      <c r="I8" s="983">
        <f>SUM(G8:H8)</f>
        <v>397169416</v>
      </c>
    </row>
    <row r="9" spans="1:10" ht="16.2">
      <c r="A9" s="978" t="s">
        <v>922</v>
      </c>
      <c r="B9" s="979">
        <v>10</v>
      </c>
      <c r="C9" s="979">
        <v>3</v>
      </c>
      <c r="D9" s="980">
        <v>404.24</v>
      </c>
      <c r="E9" s="979">
        <v>108</v>
      </c>
      <c r="F9" s="981">
        <v>2535652</v>
      </c>
      <c r="G9" s="982">
        <v>467144460</v>
      </c>
      <c r="H9" s="982">
        <v>42606011</v>
      </c>
      <c r="I9" s="983">
        <f t="shared" ref="I9:I34" si="0">SUM(G9:H9)</f>
        <v>509750471</v>
      </c>
    </row>
    <row r="10" spans="1:10" ht="16.2">
      <c r="A10" s="978" t="s">
        <v>923</v>
      </c>
      <c r="B10" s="979">
        <v>7</v>
      </c>
      <c r="C10" s="979">
        <v>1</v>
      </c>
      <c r="D10" s="980">
        <v>438.24</v>
      </c>
      <c r="E10" s="979">
        <v>74</v>
      </c>
      <c r="F10" s="981">
        <v>951371</v>
      </c>
      <c r="G10" s="982">
        <v>198235187</v>
      </c>
      <c r="H10" s="982">
        <v>28167945</v>
      </c>
      <c r="I10" s="983">
        <f t="shared" si="0"/>
        <v>226403132</v>
      </c>
    </row>
    <row r="11" spans="1:10" ht="16.2">
      <c r="A11" s="978" t="s">
        <v>924</v>
      </c>
      <c r="B11" s="979">
        <v>2</v>
      </c>
      <c r="C11" s="979">
        <v>1</v>
      </c>
      <c r="D11" s="980">
        <v>165.31</v>
      </c>
      <c r="E11" s="979">
        <v>49</v>
      </c>
      <c r="F11" s="981">
        <v>573812</v>
      </c>
      <c r="G11" s="982">
        <v>102579717</v>
      </c>
      <c r="H11" s="982">
        <v>12471727</v>
      </c>
      <c r="I11" s="983">
        <f t="shared" si="0"/>
        <v>115051444</v>
      </c>
    </row>
    <row r="12" spans="1:10" ht="16.2">
      <c r="A12" s="978" t="s">
        <v>925</v>
      </c>
      <c r="B12" s="979">
        <v>7</v>
      </c>
      <c r="C12" s="979">
        <v>2</v>
      </c>
      <c r="D12" s="980">
        <v>536.85</v>
      </c>
      <c r="E12" s="979">
        <v>77</v>
      </c>
      <c r="F12" s="981">
        <v>1792210</v>
      </c>
      <c r="G12" s="982">
        <v>343292368</v>
      </c>
      <c r="H12" s="982">
        <v>40204852</v>
      </c>
      <c r="I12" s="983">
        <f t="shared" si="0"/>
        <v>383497220</v>
      </c>
    </row>
    <row r="13" spans="1:10" ht="28.8">
      <c r="A13" s="978" t="s">
        <v>926</v>
      </c>
      <c r="B13" s="979">
        <v>4</v>
      </c>
      <c r="C13" s="979">
        <v>3</v>
      </c>
      <c r="D13" s="980">
        <v>419.97</v>
      </c>
      <c r="E13" s="979">
        <v>86</v>
      </c>
      <c r="F13" s="981">
        <v>1309059</v>
      </c>
      <c r="G13" s="982">
        <v>292841535</v>
      </c>
      <c r="H13" s="982">
        <v>31917672</v>
      </c>
      <c r="I13" s="983">
        <f t="shared" si="0"/>
        <v>324759207</v>
      </c>
    </row>
    <row r="14" spans="1:10" ht="28.8">
      <c r="A14" s="978" t="s">
        <v>927</v>
      </c>
      <c r="B14" s="979">
        <v>9</v>
      </c>
      <c r="C14" s="979">
        <v>4</v>
      </c>
      <c r="D14" s="980">
        <v>833.04</v>
      </c>
      <c r="E14" s="979">
        <v>109</v>
      </c>
      <c r="F14" s="981">
        <v>3066874</v>
      </c>
      <c r="G14" s="984">
        <v>596356052</v>
      </c>
      <c r="H14" s="985">
        <v>71885008</v>
      </c>
      <c r="I14" s="983">
        <f t="shared" si="0"/>
        <v>668241060</v>
      </c>
    </row>
    <row r="15" spans="1:10" ht="28.8">
      <c r="A15" s="978" t="s">
        <v>928</v>
      </c>
      <c r="B15" s="979">
        <v>5</v>
      </c>
      <c r="C15" s="979">
        <v>1</v>
      </c>
      <c r="D15" s="980">
        <v>129.71</v>
      </c>
      <c r="E15" s="979">
        <v>17</v>
      </c>
      <c r="F15" s="981">
        <v>273891</v>
      </c>
      <c r="G15" s="985">
        <v>66107880</v>
      </c>
      <c r="H15" s="982">
        <v>3463639</v>
      </c>
      <c r="I15" s="983">
        <f t="shared" si="0"/>
        <v>69571519</v>
      </c>
    </row>
    <row r="16" spans="1:10" ht="16.2">
      <c r="A16" s="978" t="s">
        <v>929</v>
      </c>
      <c r="B16" s="979">
        <v>5</v>
      </c>
      <c r="C16" s="979">
        <v>1</v>
      </c>
      <c r="D16" s="980">
        <v>264.5</v>
      </c>
      <c r="E16" s="979">
        <v>36</v>
      </c>
      <c r="F16" s="981">
        <v>729974</v>
      </c>
      <c r="G16" s="982">
        <v>132193095</v>
      </c>
      <c r="H16" s="982">
        <v>30396414</v>
      </c>
      <c r="I16" s="983">
        <f t="shared" si="0"/>
        <v>162589509</v>
      </c>
    </row>
    <row r="17" spans="1:9" ht="28.8">
      <c r="A17" s="978" t="s">
        <v>930</v>
      </c>
      <c r="B17" s="979">
        <v>12</v>
      </c>
      <c r="C17" s="979">
        <v>5</v>
      </c>
      <c r="D17" s="980">
        <v>850.83</v>
      </c>
      <c r="E17" s="979">
        <v>73</v>
      </c>
      <c r="F17" s="981">
        <v>1781524</v>
      </c>
      <c r="G17" s="982">
        <v>334471115</v>
      </c>
      <c r="H17" s="982">
        <v>37177239</v>
      </c>
      <c r="I17" s="983">
        <f t="shared" si="0"/>
        <v>371648354</v>
      </c>
    </row>
    <row r="18" spans="1:9" ht="16.2">
      <c r="A18" s="978" t="s">
        <v>931</v>
      </c>
      <c r="B18" s="979">
        <v>7</v>
      </c>
      <c r="C18" s="979">
        <v>1</v>
      </c>
      <c r="D18" s="980">
        <v>739</v>
      </c>
      <c r="E18" s="979">
        <v>82</v>
      </c>
      <c r="F18" s="981">
        <v>1466361</v>
      </c>
      <c r="G18" s="982">
        <v>356084123</v>
      </c>
      <c r="H18" s="982">
        <v>67377200</v>
      </c>
      <c r="I18" s="983">
        <f t="shared" si="0"/>
        <v>423461323</v>
      </c>
    </row>
    <row r="19" spans="1:9" ht="16.2">
      <c r="A19" s="978" t="s">
        <v>932</v>
      </c>
      <c r="B19" s="979">
        <v>4</v>
      </c>
      <c r="C19" s="979">
        <v>1</v>
      </c>
      <c r="D19" s="980">
        <v>141.76</v>
      </c>
      <c r="E19" s="979">
        <v>63</v>
      </c>
      <c r="F19" s="981">
        <v>472370</v>
      </c>
      <c r="G19" s="982">
        <v>84406512</v>
      </c>
      <c r="H19" s="982">
        <v>15934067</v>
      </c>
      <c r="I19" s="983">
        <f t="shared" si="0"/>
        <v>100340579</v>
      </c>
    </row>
    <row r="20" spans="1:9" ht="16.2">
      <c r="A20" s="978" t="s">
        <v>933</v>
      </c>
      <c r="B20" s="979">
        <v>3</v>
      </c>
      <c r="C20" s="979">
        <v>2</v>
      </c>
      <c r="D20" s="980">
        <v>276.3</v>
      </c>
      <c r="E20" s="979">
        <v>30</v>
      </c>
      <c r="F20" s="981">
        <v>567798</v>
      </c>
      <c r="G20" s="982">
        <v>117474754</v>
      </c>
      <c r="H20" s="982">
        <v>21262517</v>
      </c>
      <c r="I20" s="983">
        <f t="shared" si="0"/>
        <v>138737271</v>
      </c>
    </row>
    <row r="21" spans="1:9" ht="28.8">
      <c r="A21" s="978" t="s">
        <v>934</v>
      </c>
      <c r="B21" s="979">
        <v>3</v>
      </c>
      <c r="C21" s="979">
        <v>2</v>
      </c>
      <c r="D21" s="980">
        <v>205</v>
      </c>
      <c r="E21" s="979">
        <v>61</v>
      </c>
      <c r="F21" s="981">
        <v>875029</v>
      </c>
      <c r="G21" s="986">
        <v>176755530</v>
      </c>
      <c r="H21" s="986">
        <v>26658310</v>
      </c>
      <c r="I21" s="987">
        <f t="shared" si="0"/>
        <v>203413840</v>
      </c>
    </row>
    <row r="22" spans="1:9" ht="16.2">
      <c r="A22" s="978" t="s">
        <v>935</v>
      </c>
      <c r="B22" s="979">
        <v>11</v>
      </c>
      <c r="C22" s="979">
        <v>8</v>
      </c>
      <c r="D22" s="980">
        <v>497.12</v>
      </c>
      <c r="E22" s="979">
        <v>167</v>
      </c>
      <c r="F22" s="981">
        <v>7492817</v>
      </c>
      <c r="G22" s="986">
        <v>1252929512</v>
      </c>
      <c r="H22" s="982">
        <v>121785076</v>
      </c>
      <c r="I22" s="983">
        <f t="shared" si="0"/>
        <v>1374714588</v>
      </c>
    </row>
    <row r="23" spans="1:9" ht="28.8">
      <c r="A23" s="978" t="s">
        <v>936</v>
      </c>
      <c r="B23" s="979">
        <v>1</v>
      </c>
      <c r="C23" s="979">
        <v>1</v>
      </c>
      <c r="D23" s="980">
        <v>165.05</v>
      </c>
      <c r="E23" s="979">
        <v>30</v>
      </c>
      <c r="F23" s="981">
        <v>216413</v>
      </c>
      <c r="G23" s="982">
        <v>42725213</v>
      </c>
      <c r="H23" s="982">
        <v>4568448</v>
      </c>
      <c r="I23" s="983">
        <f t="shared" si="0"/>
        <v>47293661</v>
      </c>
    </row>
    <row r="24" spans="1:9" ht="28.8">
      <c r="A24" s="978" t="s">
        <v>937</v>
      </c>
      <c r="B24" s="979">
        <v>6</v>
      </c>
      <c r="C24" s="979">
        <v>1</v>
      </c>
      <c r="D24" s="980">
        <v>533.44000000000005</v>
      </c>
      <c r="E24" s="979">
        <v>74</v>
      </c>
      <c r="F24" s="981">
        <v>1058194</v>
      </c>
      <c r="G24" s="982">
        <v>184285778</v>
      </c>
      <c r="H24" s="982">
        <v>34891616</v>
      </c>
      <c r="I24" s="983">
        <f t="shared" si="0"/>
        <v>219177394</v>
      </c>
    </row>
    <row r="25" spans="1:9" ht="16.2">
      <c r="A25" s="978" t="s">
        <v>938</v>
      </c>
      <c r="B25" s="979">
        <v>5</v>
      </c>
      <c r="C25" s="979">
        <v>4</v>
      </c>
      <c r="D25" s="980">
        <v>377.08</v>
      </c>
      <c r="E25" s="979">
        <v>184</v>
      </c>
      <c r="F25" s="981">
        <v>1971305</v>
      </c>
      <c r="G25" s="982">
        <v>356724180</v>
      </c>
      <c r="H25" s="982">
        <v>32822526</v>
      </c>
      <c r="I25" s="983">
        <f t="shared" si="0"/>
        <v>389546706</v>
      </c>
    </row>
    <row r="26" spans="1:9" ht="16.2">
      <c r="A26" s="978" t="s">
        <v>939</v>
      </c>
      <c r="B26" s="979">
        <v>6</v>
      </c>
      <c r="C26" s="979">
        <v>3</v>
      </c>
      <c r="D26" s="980">
        <v>606.55999999999995</v>
      </c>
      <c r="E26" s="979">
        <v>96</v>
      </c>
      <c r="F26" s="981">
        <v>1142223</v>
      </c>
      <c r="G26" s="982">
        <v>228951107</v>
      </c>
      <c r="H26" s="982">
        <v>34576378</v>
      </c>
      <c r="I26" s="983">
        <f t="shared" si="0"/>
        <v>263527485</v>
      </c>
    </row>
    <row r="27" spans="1:9" ht="16.2">
      <c r="A27" s="978" t="s">
        <v>940</v>
      </c>
      <c r="B27" s="979">
        <v>7</v>
      </c>
      <c r="C27" s="979">
        <v>3</v>
      </c>
      <c r="D27" s="980">
        <v>663.76</v>
      </c>
      <c r="E27" s="979">
        <v>63</v>
      </c>
      <c r="F27" s="981">
        <v>1261327</v>
      </c>
      <c r="G27" s="982">
        <v>246390024</v>
      </c>
      <c r="H27" s="982">
        <v>28776726</v>
      </c>
      <c r="I27" s="983">
        <f t="shared" si="0"/>
        <v>275166750</v>
      </c>
    </row>
    <row r="28" spans="1:9" ht="16.2">
      <c r="A28" s="978" t="s">
        <v>941</v>
      </c>
      <c r="B28" s="979">
        <v>6</v>
      </c>
      <c r="C28" s="979">
        <v>2</v>
      </c>
      <c r="D28" s="980">
        <v>269.2</v>
      </c>
      <c r="E28" s="979">
        <v>34</v>
      </c>
      <c r="F28" s="981">
        <v>938431</v>
      </c>
      <c r="G28" s="982">
        <v>172428489</v>
      </c>
      <c r="H28" s="982">
        <v>29859565</v>
      </c>
      <c r="I28" s="983">
        <f t="shared" si="0"/>
        <v>202288054</v>
      </c>
    </row>
    <row r="29" spans="1:9" ht="28.8">
      <c r="A29" s="978" t="s">
        <v>942</v>
      </c>
      <c r="B29" s="979">
        <v>4</v>
      </c>
      <c r="C29" s="979">
        <v>3</v>
      </c>
      <c r="D29" s="980">
        <v>361.63</v>
      </c>
      <c r="E29" s="979">
        <v>43</v>
      </c>
      <c r="F29" s="981">
        <v>614675</v>
      </c>
      <c r="G29" s="982">
        <v>122239363</v>
      </c>
      <c r="H29" s="982">
        <v>12706392</v>
      </c>
      <c r="I29" s="983">
        <f t="shared" si="0"/>
        <v>134945755</v>
      </c>
    </row>
    <row r="30" spans="1:9" ht="16.2">
      <c r="A30" s="978" t="s">
        <v>943</v>
      </c>
      <c r="B30" s="979">
        <v>12</v>
      </c>
      <c r="C30" s="979">
        <v>4</v>
      </c>
      <c r="D30" s="980">
        <v>405.89</v>
      </c>
      <c r="E30" s="979">
        <v>161</v>
      </c>
      <c r="F30" s="981">
        <v>2582121</v>
      </c>
      <c r="G30" s="982">
        <v>487878748</v>
      </c>
      <c r="H30" s="982">
        <v>29333365</v>
      </c>
      <c r="I30" s="983">
        <f t="shared" si="0"/>
        <v>517212113</v>
      </c>
    </row>
    <row r="31" spans="1:9" ht="16.2">
      <c r="A31" s="978" t="s">
        <v>944</v>
      </c>
      <c r="B31" s="979">
        <v>7</v>
      </c>
      <c r="C31" s="979">
        <v>1</v>
      </c>
      <c r="D31" s="980">
        <v>277</v>
      </c>
      <c r="E31" s="979">
        <v>64</v>
      </c>
      <c r="F31" s="981">
        <v>1136258</v>
      </c>
      <c r="G31" s="982">
        <v>228449342</v>
      </c>
      <c r="H31" s="982">
        <v>27759346</v>
      </c>
      <c r="I31" s="983">
        <f t="shared" si="0"/>
        <v>256208688</v>
      </c>
    </row>
    <row r="32" spans="1:9" ht="28.8">
      <c r="A32" s="978" t="s">
        <v>945</v>
      </c>
      <c r="B32" s="979">
        <v>7</v>
      </c>
      <c r="C32" s="979">
        <v>3</v>
      </c>
      <c r="D32" s="980">
        <v>751.09</v>
      </c>
      <c r="E32" s="979">
        <v>62</v>
      </c>
      <c r="F32" s="981">
        <v>1447983</v>
      </c>
      <c r="G32" s="982">
        <v>277340228</v>
      </c>
      <c r="H32" s="982">
        <v>37202315</v>
      </c>
      <c r="I32" s="983">
        <f t="shared" si="0"/>
        <v>314542543</v>
      </c>
    </row>
    <row r="33" spans="1:10" ht="16.2">
      <c r="A33" s="978" t="s">
        <v>946</v>
      </c>
      <c r="B33" s="979">
        <v>6</v>
      </c>
      <c r="C33" s="979">
        <v>1</v>
      </c>
      <c r="D33" s="980">
        <v>307.13</v>
      </c>
      <c r="E33" s="979">
        <v>87</v>
      </c>
      <c r="F33" s="981">
        <v>652034</v>
      </c>
      <c r="G33" s="982">
        <v>132109508</v>
      </c>
      <c r="H33" s="982">
        <v>9365132</v>
      </c>
      <c r="I33" s="983">
        <f t="shared" si="0"/>
        <v>141474640</v>
      </c>
    </row>
    <row r="34" spans="1:10" ht="28.8">
      <c r="A34" s="978" t="s">
        <v>947</v>
      </c>
      <c r="B34" s="979">
        <v>6</v>
      </c>
      <c r="C34" s="979">
        <v>1</v>
      </c>
      <c r="D34" s="980">
        <v>1883.54</v>
      </c>
      <c r="E34" s="979">
        <v>91</v>
      </c>
      <c r="F34" s="981">
        <v>2236673</v>
      </c>
      <c r="G34" s="982">
        <v>299115656</v>
      </c>
      <c r="H34" s="982">
        <v>35640616</v>
      </c>
      <c r="I34" s="983">
        <f t="shared" si="0"/>
        <v>334756272</v>
      </c>
    </row>
    <row r="35" spans="1:10" ht="16.2">
      <c r="A35" s="978" t="s">
        <v>948</v>
      </c>
      <c r="B35" s="979">
        <v>10</v>
      </c>
      <c r="C35" s="979">
        <v>6</v>
      </c>
      <c r="D35" s="980">
        <v>653.89</v>
      </c>
      <c r="E35" s="979">
        <v>89</v>
      </c>
      <c r="F35" s="981">
        <v>2475491</v>
      </c>
      <c r="G35" s="982">
        <v>469543589</v>
      </c>
      <c r="H35" s="982">
        <v>84280365</v>
      </c>
      <c r="I35" s="983">
        <f>SUM(G35:H35)</f>
        <v>553823954</v>
      </c>
    </row>
    <row r="36" spans="1:10" ht="15" thickBot="1">
      <c r="A36" s="988" t="s">
        <v>526</v>
      </c>
      <c r="B36" s="989">
        <f t="shared" ref="B36:I36" si="1">SUM(B8:B35)</f>
        <v>178</v>
      </c>
      <c r="C36" s="989">
        <f t="shared" si="1"/>
        <v>72</v>
      </c>
      <c r="D36" s="990">
        <f t="shared" si="1"/>
        <v>13700.129999999997</v>
      </c>
      <c r="E36" s="991">
        <f t="shared" si="1"/>
        <v>2162</v>
      </c>
      <c r="F36" s="992">
        <f t="shared" si="1"/>
        <v>43589033</v>
      </c>
      <c r="G36" s="993">
        <f t="shared" si="1"/>
        <v>8135381671</v>
      </c>
      <c r="H36" s="993">
        <f t="shared" si="1"/>
        <v>983931277</v>
      </c>
      <c r="I36" s="994">
        <f t="shared" si="1"/>
        <v>9119312948</v>
      </c>
      <c r="J36" s="995"/>
    </row>
    <row r="37" spans="1:10">
      <c r="D37" s="996"/>
      <c r="F37" s="995"/>
      <c r="I37" s="995"/>
    </row>
    <row r="38" spans="1:10">
      <c r="A38" s="997" t="s">
        <v>949</v>
      </c>
    </row>
    <row r="39" spans="1:10">
      <c r="A39" s="997" t="s">
        <v>950</v>
      </c>
    </row>
    <row r="40" spans="1:10">
      <c r="A40" s="997" t="s">
        <v>951</v>
      </c>
    </row>
    <row r="41" spans="1:10" ht="30" customHeight="1">
      <c r="A41" s="998" t="s">
        <v>952</v>
      </c>
      <c r="B41" s="998"/>
      <c r="C41" s="998"/>
      <c r="D41" s="998"/>
      <c r="E41" s="998"/>
      <c r="F41" s="998"/>
      <c r="G41" s="998"/>
      <c r="H41" s="998"/>
      <c r="I41" s="998"/>
    </row>
    <row r="42" spans="1:10">
      <c r="A42" s="999" t="s">
        <v>953</v>
      </c>
      <c r="B42" s="1000"/>
      <c r="C42" s="1000"/>
      <c r="D42" s="1000"/>
      <c r="E42" s="1000"/>
      <c r="F42" s="1000"/>
      <c r="G42" s="1000"/>
      <c r="H42" s="1000"/>
      <c r="I42" s="1000"/>
    </row>
    <row r="43" spans="1:10">
      <c r="A43" s="1001" t="s">
        <v>954</v>
      </c>
      <c r="B43" s="1000"/>
      <c r="C43" s="1000"/>
      <c r="D43" s="1000"/>
      <c r="E43" s="1000"/>
      <c r="F43" s="1000"/>
      <c r="G43" s="1000"/>
      <c r="H43" s="1000"/>
    </row>
    <row r="44" spans="1:10">
      <c r="A44" s="999" t="s">
        <v>955</v>
      </c>
      <c r="B44" s="1000"/>
      <c r="C44" s="1000"/>
      <c r="D44" s="1000"/>
      <c r="E44" s="1000"/>
      <c r="F44" s="1000"/>
      <c r="G44" s="1000"/>
      <c r="H44" s="1000"/>
    </row>
    <row r="45" spans="1:10">
      <c r="A45" s="999" t="s">
        <v>956</v>
      </c>
      <c r="B45" s="1000"/>
      <c r="C45" s="1000"/>
      <c r="D45" s="1000"/>
      <c r="E45" s="1000"/>
      <c r="F45" s="1000"/>
      <c r="G45" s="1000"/>
      <c r="H45" s="1000"/>
    </row>
    <row r="46" spans="1:10">
      <c r="A46" s="999" t="s">
        <v>957</v>
      </c>
      <c r="B46" s="1000"/>
      <c r="C46" s="1000"/>
      <c r="D46" s="1000"/>
      <c r="E46" s="1000"/>
      <c r="F46" s="1000"/>
      <c r="G46" s="1000"/>
      <c r="H46" s="1000"/>
    </row>
  </sheetData>
  <mergeCells count="1">
    <mergeCell ref="A41:I41"/>
  </mergeCells>
  <printOptions horizontalCentered="1"/>
  <pageMargins left="0.5" right="0.5" top="0.75" bottom="0.75" header="0.5" footer="0.5"/>
  <pageSetup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K8" sqref="K8"/>
    </sheetView>
  </sheetViews>
  <sheetFormatPr defaultColWidth="11" defaultRowHeight="15" customHeight="1"/>
  <cols>
    <col min="1" max="1" width="13" style="60" bestFit="1" customWidth="1"/>
    <col min="2" max="2" width="12.3984375" style="60" customWidth="1"/>
    <col min="3" max="3" width="13.09765625" style="60" customWidth="1"/>
    <col min="4" max="4" width="17.3984375" style="60" bestFit="1" customWidth="1"/>
    <col min="5" max="5" width="13.59765625" style="60" bestFit="1" customWidth="1"/>
    <col min="6" max="6" width="17.69921875" style="60" bestFit="1" customWidth="1"/>
    <col min="7" max="7" width="16.59765625" style="60" bestFit="1" customWidth="1"/>
    <col min="8" max="8" width="17" style="60" customWidth="1"/>
    <col min="9" max="9" width="18.8984375" style="60" customWidth="1"/>
    <col min="10" max="16384" width="11" style="60"/>
  </cols>
  <sheetData>
    <row r="1" spans="1:9" ht="21.9" customHeight="1">
      <c r="A1" s="774" t="s">
        <v>330</v>
      </c>
      <c r="B1" s="777"/>
      <c r="C1" s="777"/>
      <c r="D1" s="777"/>
      <c r="E1" s="777"/>
      <c r="F1" s="777"/>
      <c r="G1" s="777"/>
      <c r="H1" s="777"/>
      <c r="I1" s="777"/>
    </row>
    <row r="2" spans="1:9" ht="21.9" customHeight="1">
      <c r="A2" s="774" t="s">
        <v>1</v>
      </c>
      <c r="B2" s="777"/>
      <c r="C2" s="777"/>
      <c r="D2" s="777"/>
      <c r="E2" s="777"/>
      <c r="F2" s="777"/>
      <c r="G2" s="777"/>
      <c r="H2" s="777"/>
      <c r="I2" s="777"/>
    </row>
    <row r="3" spans="1:9" ht="21.9" customHeight="1">
      <c r="A3" s="774" t="s">
        <v>276</v>
      </c>
      <c r="B3" s="777"/>
      <c r="C3" s="777"/>
      <c r="D3" s="777"/>
      <c r="E3" s="777"/>
      <c r="F3" s="777"/>
      <c r="G3" s="777"/>
      <c r="H3" s="777"/>
      <c r="I3" s="777"/>
    </row>
    <row r="4" spans="1:9" ht="21.9" customHeight="1">
      <c r="A4" s="774" t="s">
        <v>320</v>
      </c>
      <c r="B4" s="777"/>
      <c r="C4" s="777"/>
      <c r="D4" s="777"/>
      <c r="E4" s="777"/>
      <c r="F4" s="777"/>
      <c r="G4" s="777"/>
      <c r="H4" s="777"/>
      <c r="I4" s="777"/>
    </row>
    <row r="5" spans="1:9" ht="15" customHeight="1" thickBot="1"/>
    <row r="6" spans="1:9" ht="18" customHeight="1">
      <c r="A6" s="824" t="s">
        <v>4</v>
      </c>
      <c r="B6" s="818" t="s">
        <v>331</v>
      </c>
      <c r="C6" s="818"/>
      <c r="D6" s="818"/>
      <c r="E6" s="818"/>
      <c r="F6" s="818"/>
      <c r="G6" s="818"/>
      <c r="H6" s="819"/>
      <c r="I6" s="826" t="s">
        <v>42</v>
      </c>
    </row>
    <row r="7" spans="1:9" ht="28.5" customHeight="1">
      <c r="A7" s="825"/>
      <c r="B7" s="100" t="s">
        <v>97</v>
      </c>
      <c r="C7" s="100" t="s">
        <v>96</v>
      </c>
      <c r="D7" s="100" t="s">
        <v>329</v>
      </c>
      <c r="E7" s="100" t="s">
        <v>328</v>
      </c>
      <c r="F7" s="100" t="s">
        <v>327</v>
      </c>
      <c r="G7" s="100" t="s">
        <v>326</v>
      </c>
      <c r="H7" s="113" t="s">
        <v>95</v>
      </c>
      <c r="I7" s="827"/>
    </row>
    <row r="8" spans="1:9" ht="17.100000000000001" customHeight="1">
      <c r="A8" s="275" t="s">
        <v>315</v>
      </c>
      <c r="B8" s="107">
        <v>82701</v>
      </c>
      <c r="C8" s="107">
        <v>122391</v>
      </c>
      <c r="D8" s="107">
        <v>9321</v>
      </c>
      <c r="E8" s="107">
        <v>14175</v>
      </c>
      <c r="F8" s="107">
        <v>9650</v>
      </c>
      <c r="G8" s="107">
        <v>21497</v>
      </c>
      <c r="H8" s="117">
        <v>201177</v>
      </c>
      <c r="I8" s="276">
        <v>460912</v>
      </c>
    </row>
    <row r="9" spans="1:9" ht="17.100000000000001" customHeight="1">
      <c r="A9" s="277" t="s">
        <v>314</v>
      </c>
      <c r="B9" s="109">
        <v>78928</v>
      </c>
      <c r="C9" s="109">
        <v>124083</v>
      </c>
      <c r="D9" s="109">
        <v>10270</v>
      </c>
      <c r="E9" s="109">
        <v>14283</v>
      </c>
      <c r="F9" s="109">
        <v>10202</v>
      </c>
      <c r="G9" s="109">
        <v>25916</v>
      </c>
      <c r="H9" s="118">
        <v>191581</v>
      </c>
      <c r="I9" s="278">
        <v>455263</v>
      </c>
    </row>
    <row r="10" spans="1:9" ht="17.100000000000001" customHeight="1">
      <c r="A10" s="277" t="s">
        <v>313</v>
      </c>
      <c r="B10" s="109">
        <v>77531</v>
      </c>
      <c r="C10" s="109">
        <v>123866</v>
      </c>
      <c r="D10" s="109">
        <v>10920</v>
      </c>
      <c r="E10" s="109">
        <v>14443</v>
      </c>
      <c r="F10" s="109">
        <v>11778</v>
      </c>
      <c r="G10" s="109">
        <v>19386</v>
      </c>
      <c r="H10" s="118">
        <v>190038</v>
      </c>
      <c r="I10" s="278">
        <v>447962</v>
      </c>
    </row>
    <row r="11" spans="1:9" ht="17.100000000000001" customHeight="1">
      <c r="A11" s="277" t="s">
        <v>312</v>
      </c>
      <c r="B11" s="109">
        <v>74521</v>
      </c>
      <c r="C11" s="109">
        <v>128161</v>
      </c>
      <c r="D11" s="109">
        <v>10688</v>
      </c>
      <c r="E11" s="109">
        <v>14363</v>
      </c>
      <c r="F11" s="109">
        <v>12718</v>
      </c>
      <c r="G11" s="109">
        <v>18170</v>
      </c>
      <c r="H11" s="118">
        <v>182449</v>
      </c>
      <c r="I11" s="278">
        <v>441070</v>
      </c>
    </row>
    <row r="12" spans="1:9" ht="17.100000000000001" customHeight="1" thickBot="1">
      <c r="A12" s="279" t="s">
        <v>311</v>
      </c>
      <c r="B12" s="111">
        <v>75482</v>
      </c>
      <c r="C12" s="111">
        <v>130360</v>
      </c>
      <c r="D12" s="111">
        <v>11142</v>
      </c>
      <c r="E12" s="111">
        <v>14283</v>
      </c>
      <c r="F12" s="111">
        <v>13446</v>
      </c>
      <c r="G12" s="111">
        <v>18934</v>
      </c>
      <c r="H12" s="119">
        <v>176228</v>
      </c>
      <c r="I12" s="280">
        <v>439875</v>
      </c>
    </row>
    <row r="13" spans="1:9" ht="17.100000000000001" customHeight="1">
      <c r="A13" s="776" t="s">
        <v>325</v>
      </c>
      <c r="B13" s="777"/>
      <c r="C13" s="777"/>
      <c r="D13" s="777"/>
      <c r="E13" s="777"/>
      <c r="F13" s="777"/>
      <c r="G13" s="777"/>
      <c r="H13" s="777"/>
      <c r="I13" s="777"/>
    </row>
    <row r="14" spans="1:9" ht="17.100000000000001" customHeight="1">
      <c r="A14" s="776" t="s">
        <v>324</v>
      </c>
      <c r="B14" s="777"/>
      <c r="C14" s="777"/>
      <c r="D14" s="777"/>
      <c r="E14" s="777"/>
      <c r="F14" s="777"/>
      <c r="G14" s="777"/>
      <c r="H14" s="777"/>
      <c r="I14" s="777"/>
    </row>
    <row r="15" spans="1:9" ht="17.100000000000001" customHeight="1">
      <c r="A15" s="776" t="s">
        <v>323</v>
      </c>
      <c r="B15" s="777"/>
      <c r="C15" s="777"/>
      <c r="D15" s="777"/>
      <c r="E15" s="777"/>
      <c r="F15" s="777"/>
      <c r="G15" s="777"/>
      <c r="H15" s="777"/>
      <c r="I15" s="777"/>
    </row>
    <row r="16" spans="1:9" ht="17.100000000000001" customHeight="1">
      <c r="A16" s="776" t="s">
        <v>322</v>
      </c>
      <c r="B16" s="777"/>
      <c r="C16" s="777"/>
      <c r="D16" s="777"/>
      <c r="E16" s="777"/>
      <c r="F16" s="777"/>
      <c r="G16" s="777"/>
      <c r="H16" s="777"/>
      <c r="I16" s="777"/>
    </row>
  </sheetData>
  <mergeCells count="11">
    <mergeCell ref="A1:I1"/>
    <mergeCell ref="A2:I2"/>
    <mergeCell ref="A3:I3"/>
    <mergeCell ref="A4:I4"/>
    <mergeCell ref="A13:I13"/>
    <mergeCell ref="A15:I15"/>
    <mergeCell ref="A16:I16"/>
    <mergeCell ref="A6:A7"/>
    <mergeCell ref="B6:H6"/>
    <mergeCell ref="I6:I7"/>
    <mergeCell ref="A14:I14"/>
  </mergeCells>
  <printOptions horizontalCentered="1"/>
  <pageMargins left="0.2" right="0.2" top="0.5" bottom="0.5" header="0" footer="0"/>
  <pageSetup paperSize="5" scale="73" fitToHeight="0" orientation="landscape" horizontalDpi="300" verticalDpi="300" r:id="rId1"/>
  <headerFooter>
    <oddHeader>&amp;L&amp;G</oddHeader>
    <oddFooter>&amp;LPERA 2208C Division of Accountability, Research, &amp; Measurement</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topLeftCell="A4" zoomScaleNormal="100" workbookViewId="0">
      <selection activeCell="J16" sqref="J16"/>
    </sheetView>
  </sheetViews>
  <sheetFormatPr defaultColWidth="11" defaultRowHeight="15" customHeight="1"/>
  <cols>
    <col min="1" max="1" width="11" style="60" bestFit="1" customWidth="1"/>
    <col min="2" max="2" width="15" style="60" bestFit="1" customWidth="1"/>
    <col min="3" max="3" width="14.59765625" style="60" customWidth="1"/>
    <col min="4" max="4" width="15" style="60" customWidth="1"/>
    <col min="5" max="5" width="18.19921875" style="60" customWidth="1"/>
    <col min="6" max="16384" width="11" style="60"/>
  </cols>
  <sheetData>
    <row r="1" spans="1:5" ht="21.9" customHeight="1">
      <c r="A1" s="774" t="s">
        <v>348</v>
      </c>
      <c r="B1" s="777"/>
      <c r="C1" s="777"/>
      <c r="D1" s="777"/>
      <c r="E1" s="777"/>
    </row>
    <row r="2" spans="1:5" ht="21.9" customHeight="1">
      <c r="A2" s="774" t="s">
        <v>1</v>
      </c>
      <c r="B2" s="777"/>
      <c r="C2" s="777"/>
      <c r="D2" s="777"/>
      <c r="E2" s="777"/>
    </row>
    <row r="3" spans="1:5" ht="21.9" customHeight="1">
      <c r="A3" s="774" t="s">
        <v>266</v>
      </c>
      <c r="B3" s="777"/>
      <c r="C3" s="777"/>
      <c r="D3" s="777"/>
      <c r="E3" s="777"/>
    </row>
    <row r="4" spans="1:5" ht="21.9" customHeight="1">
      <c r="A4" s="774" t="s">
        <v>347</v>
      </c>
      <c r="B4" s="777"/>
      <c r="C4" s="777"/>
      <c r="D4" s="777"/>
      <c r="E4" s="777"/>
    </row>
    <row r="5" spans="1:5" ht="21.9" customHeight="1">
      <c r="A5" s="774" t="s">
        <v>285</v>
      </c>
      <c r="B5" s="777"/>
      <c r="C5" s="777"/>
      <c r="D5" s="777"/>
      <c r="E5" s="777"/>
    </row>
    <row r="6" spans="1:5" ht="21.9" customHeight="1">
      <c r="A6" s="774" t="s">
        <v>264</v>
      </c>
      <c r="B6" s="777"/>
      <c r="C6" s="777"/>
      <c r="D6" s="777"/>
      <c r="E6" s="777"/>
    </row>
    <row r="7" spans="1:5" ht="15" customHeight="1" thickBot="1"/>
    <row r="8" spans="1:5" ht="27" customHeight="1">
      <c r="A8" s="831" t="s">
        <v>4</v>
      </c>
      <c r="B8" s="832"/>
      <c r="C8" s="101" t="s">
        <v>165</v>
      </c>
      <c r="D8" s="114" t="s">
        <v>166</v>
      </c>
      <c r="E8" s="115" t="s">
        <v>282</v>
      </c>
    </row>
    <row r="9" spans="1:5" ht="17.100000000000001" customHeight="1">
      <c r="A9" s="828" t="s">
        <v>258</v>
      </c>
      <c r="B9" s="281" t="s">
        <v>346</v>
      </c>
      <c r="C9" s="107">
        <v>8830</v>
      </c>
      <c r="D9" s="117">
        <v>4508</v>
      </c>
      <c r="E9" s="132">
        <v>13338</v>
      </c>
    </row>
    <row r="10" spans="1:5" ht="17.100000000000001" customHeight="1">
      <c r="A10" s="828"/>
      <c r="B10" s="282" t="s">
        <v>345</v>
      </c>
      <c r="C10" s="109">
        <v>35583</v>
      </c>
      <c r="D10" s="118">
        <v>27763</v>
      </c>
      <c r="E10" s="131">
        <v>63346</v>
      </c>
    </row>
    <row r="11" spans="1:5" ht="17.100000000000001" customHeight="1">
      <c r="A11" s="828"/>
      <c r="B11" s="282" t="s">
        <v>344</v>
      </c>
      <c r="C11" s="109">
        <v>15019</v>
      </c>
      <c r="D11" s="118">
        <v>13165</v>
      </c>
      <c r="E11" s="131">
        <v>28184</v>
      </c>
    </row>
    <row r="12" spans="1:5" ht="17.100000000000001" customHeight="1">
      <c r="A12" s="828"/>
      <c r="B12" s="282" t="s">
        <v>343</v>
      </c>
      <c r="C12" s="109">
        <v>8710</v>
      </c>
      <c r="D12" s="118">
        <v>7910</v>
      </c>
      <c r="E12" s="131">
        <v>16620</v>
      </c>
    </row>
    <row r="13" spans="1:5" ht="17.100000000000001" customHeight="1">
      <c r="A13" s="828"/>
      <c r="B13" s="282" t="s">
        <v>342</v>
      </c>
      <c r="C13" s="109">
        <v>8043</v>
      </c>
      <c r="D13" s="118">
        <v>7041</v>
      </c>
      <c r="E13" s="131">
        <v>15084</v>
      </c>
    </row>
    <row r="14" spans="1:5" ht="17.100000000000001" customHeight="1">
      <c r="A14" s="828"/>
      <c r="B14" s="282" t="s">
        <v>341</v>
      </c>
      <c r="C14" s="109">
        <v>4164</v>
      </c>
      <c r="D14" s="118">
        <v>3469</v>
      </c>
      <c r="E14" s="131">
        <v>7633</v>
      </c>
    </row>
    <row r="15" spans="1:5" ht="17.100000000000001" customHeight="1">
      <c r="A15" s="828"/>
      <c r="B15" s="282" t="s">
        <v>340</v>
      </c>
      <c r="C15" s="109">
        <v>2589</v>
      </c>
      <c r="D15" s="118">
        <v>1899</v>
      </c>
      <c r="E15" s="131">
        <v>4488</v>
      </c>
    </row>
    <row r="16" spans="1:5" ht="17.100000000000001" customHeight="1">
      <c r="A16" s="828"/>
      <c r="B16" s="282" t="s">
        <v>339</v>
      </c>
      <c r="C16" s="109">
        <v>2669</v>
      </c>
      <c r="D16" s="118">
        <v>1801</v>
      </c>
      <c r="E16" s="131">
        <v>4470</v>
      </c>
    </row>
    <row r="17" spans="1:5" ht="17.100000000000001" customHeight="1">
      <c r="A17" s="828"/>
      <c r="B17" s="282" t="s">
        <v>338</v>
      </c>
      <c r="C17" s="109">
        <v>1039</v>
      </c>
      <c r="D17" s="118">
        <v>720</v>
      </c>
      <c r="E17" s="131">
        <v>1759</v>
      </c>
    </row>
    <row r="18" spans="1:5" ht="17.100000000000001" customHeight="1">
      <c r="A18" s="828"/>
      <c r="B18" s="282" t="s">
        <v>337</v>
      </c>
      <c r="C18" s="109">
        <v>39</v>
      </c>
      <c r="D18" s="118">
        <v>39</v>
      </c>
      <c r="E18" s="131">
        <v>78</v>
      </c>
    </row>
    <row r="19" spans="1:5" ht="17.100000000000001" customHeight="1">
      <c r="A19" s="828"/>
      <c r="B19" s="282" t="s">
        <v>336</v>
      </c>
      <c r="C19" s="109">
        <v>4</v>
      </c>
      <c r="D19" s="118">
        <v>12</v>
      </c>
      <c r="E19" s="131">
        <v>16</v>
      </c>
    </row>
    <row r="20" spans="1:5" ht="17.100000000000001" customHeight="1">
      <c r="A20" s="828"/>
      <c r="B20" s="283" t="s">
        <v>281</v>
      </c>
      <c r="C20" s="284">
        <v>86689</v>
      </c>
      <c r="D20" s="285">
        <v>68327</v>
      </c>
      <c r="E20" s="295">
        <v>155016</v>
      </c>
    </row>
    <row r="21" spans="1:5" ht="17.100000000000001" customHeight="1">
      <c r="A21" s="829" t="s">
        <v>257</v>
      </c>
      <c r="B21" s="286" t="s">
        <v>346</v>
      </c>
      <c r="C21" s="287">
        <v>22730</v>
      </c>
      <c r="D21" s="288">
        <v>13270</v>
      </c>
      <c r="E21" s="296">
        <v>36000</v>
      </c>
    </row>
    <row r="22" spans="1:5" ht="17.100000000000001" customHeight="1">
      <c r="A22" s="828"/>
      <c r="B22" s="282" t="s">
        <v>345</v>
      </c>
      <c r="C22" s="109">
        <v>26391</v>
      </c>
      <c r="D22" s="118">
        <v>20003</v>
      </c>
      <c r="E22" s="131">
        <v>46394</v>
      </c>
    </row>
    <row r="23" spans="1:5" ht="17.100000000000001" customHeight="1">
      <c r="A23" s="828"/>
      <c r="B23" s="282" t="s">
        <v>344</v>
      </c>
      <c r="C23" s="109">
        <v>28457</v>
      </c>
      <c r="D23" s="118">
        <v>22427</v>
      </c>
      <c r="E23" s="131">
        <v>50884</v>
      </c>
    </row>
    <row r="24" spans="1:5" ht="17.100000000000001" customHeight="1">
      <c r="A24" s="828"/>
      <c r="B24" s="282" t="s">
        <v>343</v>
      </c>
      <c r="C24" s="109">
        <v>26459</v>
      </c>
      <c r="D24" s="118">
        <v>18499</v>
      </c>
      <c r="E24" s="131">
        <v>44958</v>
      </c>
    </row>
    <row r="25" spans="1:5" ht="17.100000000000001" customHeight="1">
      <c r="A25" s="828"/>
      <c r="B25" s="282" t="s">
        <v>342</v>
      </c>
      <c r="C25" s="109">
        <v>26341</v>
      </c>
      <c r="D25" s="118">
        <v>15060</v>
      </c>
      <c r="E25" s="131">
        <v>41401</v>
      </c>
    </row>
    <row r="26" spans="1:5" ht="17.100000000000001" customHeight="1">
      <c r="A26" s="828"/>
      <c r="B26" s="282" t="s">
        <v>341</v>
      </c>
      <c r="C26" s="109">
        <v>14931</v>
      </c>
      <c r="D26" s="118">
        <v>7680</v>
      </c>
      <c r="E26" s="131">
        <v>22611</v>
      </c>
    </row>
    <row r="27" spans="1:5" ht="17.100000000000001" customHeight="1">
      <c r="A27" s="828"/>
      <c r="B27" s="282" t="s">
        <v>340</v>
      </c>
      <c r="C27" s="109">
        <v>10051</v>
      </c>
      <c r="D27" s="118">
        <v>4605</v>
      </c>
      <c r="E27" s="131">
        <v>14656</v>
      </c>
    </row>
    <row r="28" spans="1:5" ht="17.100000000000001" customHeight="1">
      <c r="A28" s="828"/>
      <c r="B28" s="282" t="s">
        <v>339</v>
      </c>
      <c r="C28" s="109">
        <v>12715</v>
      </c>
      <c r="D28" s="118">
        <v>5106</v>
      </c>
      <c r="E28" s="131">
        <v>17821</v>
      </c>
    </row>
    <row r="29" spans="1:5" ht="17.100000000000001" customHeight="1">
      <c r="A29" s="828"/>
      <c r="B29" s="282" t="s">
        <v>338</v>
      </c>
      <c r="C29" s="109">
        <v>6652</v>
      </c>
      <c r="D29" s="118">
        <v>2482</v>
      </c>
      <c r="E29" s="131">
        <v>9134</v>
      </c>
    </row>
    <row r="30" spans="1:5" ht="17.100000000000001" customHeight="1">
      <c r="A30" s="828"/>
      <c r="B30" s="282" t="s">
        <v>337</v>
      </c>
      <c r="C30" s="109">
        <v>581</v>
      </c>
      <c r="D30" s="118">
        <v>402</v>
      </c>
      <c r="E30" s="131">
        <v>983</v>
      </c>
    </row>
    <row r="31" spans="1:5" ht="17.100000000000001" customHeight="1">
      <c r="A31" s="828"/>
      <c r="B31" s="282" t="s">
        <v>336</v>
      </c>
      <c r="C31" s="109">
        <v>7</v>
      </c>
      <c r="D31" s="118">
        <v>10</v>
      </c>
      <c r="E31" s="131">
        <v>17</v>
      </c>
    </row>
    <row r="32" spans="1:5" ht="17.100000000000001" customHeight="1">
      <c r="A32" s="830"/>
      <c r="B32" s="289" t="s">
        <v>281</v>
      </c>
      <c r="C32" s="290">
        <v>175315</v>
      </c>
      <c r="D32" s="291">
        <v>109544</v>
      </c>
      <c r="E32" s="297">
        <v>284859</v>
      </c>
    </row>
    <row r="33" spans="1:5" ht="17.100000000000001" customHeight="1" thickBot="1">
      <c r="A33" s="833" t="s">
        <v>335</v>
      </c>
      <c r="B33" s="834"/>
      <c r="C33" s="292">
        <v>262004</v>
      </c>
      <c r="D33" s="293">
        <v>177871</v>
      </c>
      <c r="E33" s="294">
        <v>439875</v>
      </c>
    </row>
    <row r="34" spans="1:5" ht="17.100000000000001" customHeight="1">
      <c r="A34" s="776" t="s">
        <v>334</v>
      </c>
      <c r="B34" s="777"/>
      <c r="C34" s="777"/>
      <c r="D34" s="777"/>
      <c r="E34" s="777"/>
    </row>
    <row r="35" spans="1:5" ht="17.100000000000001" customHeight="1">
      <c r="A35" s="776" t="s">
        <v>280</v>
      </c>
      <c r="B35" s="777"/>
      <c r="C35" s="777"/>
      <c r="D35" s="777"/>
      <c r="E35" s="777"/>
    </row>
    <row r="36" spans="1:5" ht="17.100000000000001" customHeight="1">
      <c r="A36" s="776" t="s">
        <v>333</v>
      </c>
      <c r="B36" s="777"/>
      <c r="C36" s="777"/>
      <c r="D36" s="777"/>
      <c r="E36" s="777"/>
    </row>
    <row r="37" spans="1:5" ht="17.100000000000001" customHeight="1">
      <c r="A37" s="776" t="s">
        <v>332</v>
      </c>
      <c r="B37" s="777"/>
      <c r="C37" s="777"/>
      <c r="D37" s="777"/>
      <c r="E37" s="777"/>
    </row>
  </sheetData>
  <mergeCells count="14">
    <mergeCell ref="A1:E1"/>
    <mergeCell ref="A2:E2"/>
    <mergeCell ref="A3:E3"/>
    <mergeCell ref="A4:E4"/>
    <mergeCell ref="A5:E5"/>
    <mergeCell ref="A34:E34"/>
    <mergeCell ref="A35:E35"/>
    <mergeCell ref="A36:E36"/>
    <mergeCell ref="A37:E37"/>
    <mergeCell ref="A6:E6"/>
    <mergeCell ref="A9:A20"/>
    <mergeCell ref="A21:A32"/>
    <mergeCell ref="A8:B8"/>
    <mergeCell ref="A33:B33"/>
  </mergeCells>
  <printOptions horizontalCentered="1"/>
  <pageMargins left="0.2" right="0.2" top="0.5" bottom="0.5" header="0" footer="0"/>
  <pageSetup paperSize="5" fitToHeight="0" orientation="landscape" horizontalDpi="300" verticalDpi="300" r:id="rId1"/>
  <headerFooter>
    <oddHeader>&amp;L&amp;G</oddHeader>
    <oddFooter>&amp;LPERA 2208C Division of Accountability, Research, &amp; Measurement</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70</vt:i4>
      </vt:variant>
      <vt:variant>
        <vt:lpstr>Named Ranges</vt:lpstr>
      </vt:variant>
      <vt:variant>
        <vt:i4>13</vt:i4>
      </vt:variant>
    </vt:vector>
  </HeadingPairs>
  <TitlesOfParts>
    <vt:vector size="83" baseType="lpstr">
      <vt:lpstr>TABLE OF CONTENTS</vt:lpstr>
      <vt:lpstr>POINTS OF INTEREST</vt:lpstr>
      <vt:lpstr>FB 1.1T</vt:lpstr>
      <vt:lpstr>FB 1.2T</vt:lpstr>
      <vt:lpstr>FB 1.3T</vt:lpstr>
      <vt:lpstr>FB 1.4T</vt:lpstr>
      <vt:lpstr>FB 1.5T</vt:lpstr>
      <vt:lpstr>FB 1.6T</vt:lpstr>
      <vt:lpstr>FB 1.7T</vt:lpstr>
      <vt:lpstr>FB 2.1T</vt:lpstr>
      <vt:lpstr>FB 2.2T</vt:lpstr>
      <vt:lpstr>FB 2.3T</vt:lpstr>
      <vt:lpstr>FB 3.1T</vt:lpstr>
      <vt:lpstr>FB 3.2.1T</vt:lpstr>
      <vt:lpstr>FB 3.2.2T</vt:lpstr>
      <vt:lpstr>FB 3.3T</vt:lpstr>
      <vt:lpstr>FB 3.4T</vt:lpstr>
      <vt:lpstr>FB 4.1T</vt:lpstr>
      <vt:lpstr>FB 4.2T</vt:lpstr>
      <vt:lpstr>FB 4.3.1T AA</vt:lpstr>
      <vt:lpstr>FB 4.3.2T EPI</vt:lpstr>
      <vt:lpstr>FB 4.3.3T CPP</vt:lpstr>
      <vt:lpstr>FB 4.3.4T AS_AAS</vt:lpstr>
      <vt:lpstr>FB 4.3.5T PSAV_ATD_APPR</vt:lpstr>
      <vt:lpstr>FB 4.3.6T CCC_ATD</vt:lpstr>
      <vt:lpstr>FB 4.3.7T ATC</vt:lpstr>
      <vt:lpstr>FB 4.3.8T TOTAL</vt:lpstr>
      <vt:lpstr>FB 4.4T</vt:lpstr>
      <vt:lpstr>FB 4.5T</vt:lpstr>
      <vt:lpstr>FB 4.6T</vt:lpstr>
      <vt:lpstr>FB 4.7.1T</vt:lpstr>
      <vt:lpstr>FB 4.7.2T</vt:lpstr>
      <vt:lpstr>FB 4.7.3T</vt:lpstr>
      <vt:lpstr>FB 4.7.4T</vt:lpstr>
      <vt:lpstr>FB 5.1T</vt:lpstr>
      <vt:lpstr>FB 5.2T</vt:lpstr>
      <vt:lpstr>FB 5.3T</vt:lpstr>
      <vt:lpstr>FB 5.41T AA</vt:lpstr>
      <vt:lpstr>FB 5.42T EPI</vt:lpstr>
      <vt:lpstr>FB 5.43T CPP</vt:lpstr>
      <vt:lpstr>FB 5.44T AS</vt:lpstr>
      <vt:lpstr>FB 5.45T PSAV</vt:lpstr>
      <vt:lpstr>FB 5.46T CCC</vt:lpstr>
      <vt:lpstr>FB 5.47T ATC</vt:lpstr>
      <vt:lpstr>FB 5.48T ALL</vt:lpstr>
      <vt:lpstr>FB 5.5.1T BACH_E</vt:lpstr>
      <vt:lpstr>FB 5.5.2T BACH_N</vt:lpstr>
      <vt:lpstr>FB 5.5.3T BACH_O</vt:lpstr>
      <vt:lpstr>FB 5.5.4T BACH_A</vt:lpstr>
      <vt:lpstr>FB 6.1T</vt:lpstr>
      <vt:lpstr>FB 6.2T</vt:lpstr>
      <vt:lpstr>FB 6.3T</vt:lpstr>
      <vt:lpstr>FB 6.4T</vt:lpstr>
      <vt:lpstr>FB 6.5T</vt:lpstr>
      <vt:lpstr>FB 6.6T</vt:lpstr>
      <vt:lpstr>FB 6.7T</vt:lpstr>
      <vt:lpstr>FB 7.1T</vt:lpstr>
      <vt:lpstr>FB 7.2T</vt:lpstr>
      <vt:lpstr>FB 7.3T </vt:lpstr>
      <vt:lpstr>FB 7.4T</vt:lpstr>
      <vt:lpstr>FB 7.5T</vt:lpstr>
      <vt:lpstr>FB 7.6T</vt:lpstr>
      <vt:lpstr>FB 7.7T</vt:lpstr>
      <vt:lpstr>FB 7.8T</vt:lpstr>
      <vt:lpstr>FB 7.9T</vt:lpstr>
      <vt:lpstr>FB 7.10T</vt:lpstr>
      <vt:lpstr>FB 7.11T</vt:lpstr>
      <vt:lpstr>FB 7.12T</vt:lpstr>
      <vt:lpstr>FB 7.13T</vt:lpstr>
      <vt:lpstr>FB 7.14T</vt:lpstr>
      <vt:lpstr>'FB 7.11T'!a</vt:lpstr>
      <vt:lpstr>a</vt:lpstr>
      <vt:lpstr>'FB 7.14T'!IDX</vt:lpstr>
      <vt:lpstr>'FB 7.10T'!Print_Area</vt:lpstr>
      <vt:lpstr>'FB 7.11T'!Print_Area</vt:lpstr>
      <vt:lpstr>'FB 7.12T'!Print_Area</vt:lpstr>
      <vt:lpstr>'FB 7.13T'!Print_Area</vt:lpstr>
      <vt:lpstr>'FB 7.14T'!Print_Area</vt:lpstr>
      <vt:lpstr>'FB 7.1T'!Print_Area</vt:lpstr>
      <vt:lpstr>'FB 7.2T'!Print_Area</vt:lpstr>
      <vt:lpstr>'FB 7.7T'!Print_Area</vt:lpstr>
      <vt:lpstr>'FB 7.8T'!Print_Area</vt:lpstr>
      <vt:lpstr>'FB 7.9T'!Print_Area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christine.allen</dc:creator>
  <cp:lastModifiedBy>Russ, Avery</cp:lastModifiedBy>
  <cp:revision>1</cp:revision>
  <cp:lastPrinted>2019-01-17T19:21:32Z</cp:lastPrinted>
  <dcterms:created xsi:type="dcterms:W3CDTF">2018-07-19T20:01:24Z</dcterms:created>
  <dcterms:modified xsi:type="dcterms:W3CDTF">2021-01-15T13:55:09Z</dcterms:modified>
</cp:coreProperties>
</file>